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640" activeTab="2"/>
  </bookViews>
  <sheets>
    <sheet name="สิ่ง1" sheetId="1" r:id="rId1"/>
    <sheet name="สิ่ง2" sheetId="2" r:id="rId2"/>
    <sheet name="สิ่ง3" sheetId="3" r:id="rId3"/>
    <sheet name="สิ่ง3หัวหน้า,ผอ" sheetId="4" r:id="rId4"/>
    <sheet name="สิ่ง4" sheetId="5" r:id="rId5"/>
    <sheet name="มาช่วยนับเงิน" sheetId="6" r:id="rId6"/>
    <sheet name="ไปช่วยไม่นับเงิน" sheetId="7" r:id="rId7"/>
    <sheet name="ตัวอย่างกลุ่มคะแนน%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<sst xmlns="http://schemas.openxmlformats.org/spreadsheetml/2006/main" count="387" uniqueCount="214">
  <si>
    <t>ชื่อหน่วยงาน  รพช./สสอ./ฝ่าย/กลุ่มงาน/งาน………………………………….</t>
  </si>
  <si>
    <t>ที่</t>
  </si>
  <si>
    <t>ชื่อ - สกุล</t>
  </si>
  <si>
    <t>ประเภททั่วไป</t>
  </si>
  <si>
    <t>ปฏิบัติการ</t>
  </si>
  <si>
    <t>ชำนาญงาน</t>
  </si>
  <si>
    <t>อาวุโส</t>
  </si>
  <si>
    <t>ประเภทวิชาการ</t>
  </si>
  <si>
    <t>ปฏิบัติงาน</t>
  </si>
  <si>
    <t>ชำนาญการ</t>
  </si>
  <si>
    <t>ชำนาญการพิเศษ</t>
  </si>
  <si>
    <t>เงินเดือน</t>
  </si>
  <si>
    <t>ปัจจุบัน</t>
  </si>
  <si>
    <t>หมายเหตุ</t>
  </si>
  <si>
    <t>1. เรียงรายชื่อตาม จ. 18</t>
  </si>
  <si>
    <t>2. ลาศึกษาต่อ (แนบหลักฐาน)</t>
  </si>
  <si>
    <t>3. รายงานตัวหลังกลับจากลาศึกษาต่อ</t>
  </si>
  <si>
    <t>(แนบหลักฐาน)</t>
  </si>
  <si>
    <t>หน่วยงานต้นสังกัด</t>
  </si>
  <si>
    <t>สิ่งที่ส่งมาด้วย 1</t>
  </si>
  <si>
    <t xml:space="preserve"> - ตัวอย่าง -</t>
  </si>
  <si>
    <t>สำนักงานสาธารณสุขจังหวัดพระนครศรีอยุธยา</t>
  </si>
  <si>
    <t>ตำแหน่ง</t>
  </si>
  <si>
    <t>จำนวนเงิน</t>
  </si>
  <si>
    <t>เลขที่</t>
  </si>
  <si>
    <t>(1)</t>
  </si>
  <si>
    <t>(2)</t>
  </si>
  <si>
    <t>(3)</t>
  </si>
  <si>
    <t>(4)</t>
  </si>
  <si>
    <t>(6)</t>
  </si>
  <si>
    <t>(7)</t>
  </si>
  <si>
    <t>รวม</t>
  </si>
  <si>
    <t>(5)</t>
  </si>
  <si>
    <t>นาย........................................</t>
  </si>
  <si>
    <t>นาง.......................................</t>
  </si>
  <si>
    <t>สิ่งที่ส่งมาด้วย 4</t>
  </si>
  <si>
    <t>สังกัด</t>
  </si>
  <si>
    <t>เหตุผล</t>
  </si>
  <si>
    <t>โรงพยาบาล.............................................</t>
  </si>
  <si>
    <t>ตำแหน่งประเภท,ระดับ</t>
  </si>
  <si>
    <t>อัตรา</t>
  </si>
  <si>
    <t>นายแพทย์ปฏิบัติการ</t>
  </si>
  <si>
    <t>พยาบาลวิชาชีพชำนาญการ</t>
  </si>
  <si>
    <t>พยาบาลเทคนิคชำนาญงาน</t>
  </si>
  <si>
    <t>ลาป่วยเกินกว่าที่ส่วนราชการกำหนด</t>
  </si>
  <si>
    <t>เชี่ยวชาญ</t>
  </si>
  <si>
    <t>สิ่งที่ส่งมาด้วย 2</t>
  </si>
  <si>
    <t>สสอ./รพช./ฝ่าย</t>
  </si>
  <si>
    <t>วงเงิน</t>
  </si>
  <si>
    <t>หักไว้บริหารจัดการ</t>
  </si>
  <si>
    <t>จำนวนเงินที่</t>
  </si>
  <si>
    <t>ที่มีผู้ครองอัตรา</t>
  </si>
  <si>
    <t>ที่ สสจ.</t>
  </si>
  <si>
    <t>คงเหลือ</t>
  </si>
  <si>
    <t>(แสดงจำนวนเงิน</t>
  </si>
  <si>
    <t>(คิดจากช่อง 1)</t>
  </si>
  <si>
    <t>ช่องที่ 2 หัก</t>
  </si>
  <si>
    <t>ซึ่งได้มาจากสิ่งที่</t>
  </si>
  <si>
    <t>ลาศึกษา เมื่อใดถึงเมื่อใด</t>
  </si>
  <si>
    <t>เลื่อนเงินเดือน</t>
  </si>
  <si>
    <t>ร้อยละ 3</t>
  </si>
  <si>
    <t>ใช้เลื่อนเงินเดือน</t>
  </si>
  <si>
    <t>บัญชีแสดงวงเงินเลื่อนเงินเดือนข้าราชการ</t>
  </si>
  <si>
    <t>วงเงินเลื่อนเงินเดือน</t>
  </si>
  <si>
    <t>ผลการประเมินไม่ได้ตามเกณฑ์ที่กำหนด</t>
  </si>
  <si>
    <t>(แนบผลการประเมิน)</t>
  </si>
  <si>
    <t>(ไม่รวม ผอก.รพช.หรือ รก.ผู้อำนวยการโรงพยาบาลชุมชน/สาธารณสุขอำเภอ/หัวหน้าฝ่าย/หัวหน้ากลุ่มงาน ใน สสจ.)</t>
  </si>
  <si>
    <t>ที่ไปช่วยราชการด้วย</t>
  </si>
  <si>
    <t>ถูกลงโทษทางวินัย</t>
  </si>
  <si>
    <t>4. ไปช่วยราชการโปรดระบุหน่วยงาน</t>
  </si>
  <si>
    <t>มาช่วยราชการ</t>
  </si>
  <si>
    <t>ตัวอย่างการแจ้งรายชื่อ,เงินเดือน,จำนวนข้าราชการตาม จ. 18 (รวมผู้ลาศึกษาต่อ)</t>
  </si>
  <si>
    <t>น.ส..........................</t>
  </si>
  <si>
    <t>นาย.........................</t>
  </si>
  <si>
    <t>นาง........................</t>
  </si>
  <si>
    <t>หักไว้ให้ศาลากลาง</t>
  </si>
  <si>
    <t>จังหวัด</t>
  </si>
  <si>
    <t xml:space="preserve">ด้วยช่องที่ 3 และ </t>
  </si>
  <si>
    <t>มาช่วยราชการโปรดระบุตำแหน่ง</t>
  </si>
  <si>
    <t>กลุ่มคะแนน</t>
  </si>
  <si>
    <t>(คน)</t>
  </si>
  <si>
    <t>ต้องปรับปรุง</t>
  </si>
  <si>
    <t>การพิจารณาจัดกลุ่มคะแนนผลการประเมินการปฏิบัติราชการ</t>
  </si>
  <si>
    <t>% ที่ได้รับ</t>
  </si>
  <si>
    <t>ส่งด้วยเพราะใช้คำนวนในคำสั่งเลื่อนเงินเดือน(โปรแกรม PIS)</t>
  </si>
  <si>
    <t>ส่งมาด้วย 1)</t>
  </si>
  <si>
    <t>ห้ามติดลบมา</t>
  </si>
  <si>
    <t>ช่อง 5 หัก</t>
  </si>
  <si>
    <t>ด้วยช่องที่ 6</t>
  </si>
  <si>
    <t>ส่วนราชการ............................................................</t>
  </si>
  <si>
    <t>ระดับผลการประเมิน</t>
  </si>
  <si>
    <t xml:space="preserve"> - ดีเด่น 1</t>
  </si>
  <si>
    <t xml:space="preserve"> - ดีเด่น 2</t>
  </si>
  <si>
    <t xml:space="preserve"> - ดีเด่น 3</t>
  </si>
  <si>
    <t xml:space="preserve"> - ดีเด่น 4</t>
  </si>
  <si>
    <t>ดีเด่น  90 -100</t>
  </si>
  <si>
    <t>ดีมาก 80 - 89</t>
  </si>
  <si>
    <t xml:space="preserve"> - ดีมาก 1</t>
  </si>
  <si>
    <t xml:space="preserve"> - ดีมาก 2</t>
  </si>
  <si>
    <t>ดี 70 - 79</t>
  </si>
  <si>
    <t xml:space="preserve"> - ดี 1</t>
  </si>
  <si>
    <t xml:space="preserve"> - ดี 2</t>
  </si>
  <si>
    <t>พอใช้ 60-69</t>
  </si>
  <si>
    <t>ต้องปรับปรุง 0-59</t>
  </si>
  <si>
    <t xml:space="preserve"> - พอใช้ 1</t>
  </si>
  <si>
    <t>จำนวนเงินที่ใช้</t>
  </si>
  <si>
    <t>สิ่งที่ส่งมาด้วย  3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</si>
  <si>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</t>
  </si>
  <si>
    <t>(ไม่รวมผอก.หรือ รก.ผอก./สสอ./หัวหน้าฝ่าย/ห้วหน้ากลุ่มงานในสสจ.)</t>
  </si>
  <si>
    <t>ลำดับที่</t>
  </si>
  <si>
    <t>ประเภทวิชการ</t>
  </si>
  <si>
    <t>ผลการประเมิน</t>
  </si>
  <si>
    <t>อัตราเงินเดือน</t>
  </si>
  <si>
    <t>ค่ากลาง</t>
  </si>
  <si>
    <t>% ที่ได้</t>
  </si>
  <si>
    <t>(ร้อยละ) (7)</t>
  </si>
  <si>
    <t>ที่ขอเลื่อน</t>
  </si>
  <si>
    <t>ที่ใช้เลื่อน</t>
  </si>
  <si>
    <t>KPI</t>
  </si>
  <si>
    <t>สมรรถนะ</t>
  </si>
  <si>
    <t>รวมคะแนน</t>
  </si>
  <si>
    <t>(8)</t>
  </si>
  <si>
    <t>(9)</t>
  </si>
  <si>
    <t>(10)</t>
  </si>
  <si>
    <t>(11)</t>
  </si>
  <si>
    <t>(12)</t>
  </si>
  <si>
    <t>(13)</t>
  </si>
  <si>
    <t>ผู้สมควรเลื่อน  4%</t>
  </si>
  <si>
    <t>นาย…………………….</t>
  </si>
  <si>
    <t>นักจัดการงานทั่วไป</t>
  </si>
  <si>
    <t xml:space="preserve"> /</t>
  </si>
  <si>
    <t>นาง…………………….</t>
  </si>
  <si>
    <t>เจ้าพนักงานธุรการ</t>
  </si>
  <si>
    <t xml:space="preserve">พยาบาลวิชาชีพ </t>
  </si>
  <si>
    <t xml:space="preserve"> ฯลฯ</t>
  </si>
  <si>
    <t>ผู้สมควรเลื่อน  3%</t>
  </si>
  <si>
    <t>เจ้าพนักงานสาธารณสุข</t>
  </si>
  <si>
    <t>น.ส.…………………….</t>
  </si>
  <si>
    <t>เจ้าพนักงานเวชสถิติ</t>
  </si>
  <si>
    <t>ฯลฯ</t>
  </si>
  <si>
    <t>ผู้สมควรงดเลื่อนขั้น</t>
  </si>
  <si>
    <t xml:space="preserve"> -</t>
  </si>
  <si>
    <t>นักวิชาการสาธารณสุข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</si>
  <si>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ระดับปฏิบัติการ,ชำนาญการ,ชำนาญการพิเศษ,เชี่ยวชาญ</t>
  </si>
  <si>
    <t>บัญชีแสดงการเสนอขอเลื่อนเงินเดือนประจำปีของข้าราชการพลเรือนสามัญ  ประเภทวิชาการ ระดับชำนาญการพิเศษ,ระดับเชี่ยวชาญ</t>
  </si>
  <si>
    <t>(เฉพาะตำแหน่ง ผอก. รพช. หรือ รก.ผอก.รพช.สสอ./หัวหน้าฝ่าย/หัวหน้ากลุ่มงานในสสจ.)</t>
  </si>
  <si>
    <t>(ลงชื่อ)………….………………………..หัวหน้าหน่วยงาน</t>
  </si>
  <si>
    <t xml:space="preserve">         (……...…………………………..)</t>
  </si>
  <si>
    <t>ตำแหน่ง…………………………………</t>
  </si>
  <si>
    <t>ณ  วันที่   1 มีนาคม 2556  / ปัจจุบัน</t>
  </si>
  <si>
    <t>ณ 1 มี.ค. 56</t>
  </si>
  <si>
    <t>บัญชีรายชื่อผู้ที่ไม่อยู่ในหลักเกณฑ์การเลื่อนเงินเดือน ณ วันที่ 1 เมษายน 2556</t>
  </si>
  <si>
    <t>กลุ่มการพยาบาล</t>
  </si>
  <si>
    <t>ครั้งที่  1   (วันที่  1 เมษายน 2556)</t>
  </si>
  <si>
    <t>(2.97%)</t>
  </si>
  <si>
    <t>บัญชีรายละเอียดข้าราชการของ สำนักงานสาธารณสุขจังหวัดพระนครศรีอยุธยา</t>
  </si>
  <si>
    <t>ตำแหน่ง / สังกัด</t>
  </si>
  <si>
    <t>ส่วนราชการ</t>
  </si>
  <si>
    <t>ที่มาปฏิบัติราชการ</t>
  </si>
  <si>
    <t>ณ วันที่ 1 ก.ย.55</t>
  </si>
  <si>
    <t>(ระบุระยะเวลาที่ปฏิบัติราชการจริง)</t>
  </si>
  <si>
    <t xml:space="preserve">หัวหน้าสถานีอนามัย </t>
  </si>
  <si>
    <t>สถานีอนามัยตำบลบ้านใหม่</t>
  </si>
  <si>
    <t>ตั้งแต่วันที่ 1 มิ.ย.53 - ปัจจุบัน</t>
  </si>
  <si>
    <t>(จพ.สาธารณสุขอาวุโส)</t>
  </si>
  <si>
    <t>สำนักงานสาธารณสุขอำเภอมหาราช</t>
  </si>
  <si>
    <t>(สป. ที่ 1634/53 ลว. 31 พ.ค. 53)</t>
  </si>
  <si>
    <t>จังหวัดพระนครศรีอยุธยา</t>
  </si>
  <si>
    <t>สถานีอนามัยตำบลโพสะ</t>
  </si>
  <si>
    <t>สำนักงานสาธารณสุขอำเภอเมือง</t>
  </si>
  <si>
    <t>จังหวัดอ่างทอง</t>
  </si>
  <si>
    <t>พยาบาลวิชาชีพ ชำนาญการ</t>
  </si>
  <si>
    <t>ตั้งแต่วันที่ 1 มิ.ย. 55 - ปัจจุบัน</t>
  </si>
  <si>
    <t>(ด้านการพยาบาล)</t>
  </si>
  <si>
    <t>โรงพยาบาลบางปะอิน</t>
  </si>
  <si>
    <t>(สป. ที่ 1346/55 ลว. 30 พ.ค. 55)</t>
  </si>
  <si>
    <t>โรงพยาบาลปากช่องนานา</t>
  </si>
  <si>
    <t>สำนักงานสาธารณสุขจังหวัดนครราชสีมา</t>
  </si>
  <si>
    <t>จังหวัดนนทบุรี</t>
  </si>
  <si>
    <t>กลุ่มงานบริการทางการแพทย์</t>
  </si>
  <si>
    <t>นาง....................................</t>
  </si>
  <si>
    <t>น.ส...................................</t>
  </si>
  <si>
    <t>บัญชีรายละเอียดข้าราชการในสังกัดหน่วยงานอื่น(ภายในกรมเดียวกัน) ที่มาปฏิบัติราชการทาง สำนักงานสาธารณสุขจังหวัดพระนครศรีอยุธยา</t>
  </si>
  <si>
    <t>(นับอัตราเงินเดือนและบริหารวงเงินที่ สสจ.พระนครศรีอยุธยา)</t>
  </si>
  <si>
    <t>ที่ไปปฏิบัติราชการอยู่ทางหน่วยงานอื่น (ภายในกรมเดียวกัน)</t>
  </si>
  <si>
    <t>(ไม่นับอัตราเงินเดือนที่ สสจ.พระนครศรีอยุธยา)</t>
  </si>
  <si>
    <t>ที่ไปปฏิบัติราชการ</t>
  </si>
  <si>
    <t>ตั้งแต่วันที่ 1 มิ.ย. 53 - ปัจจุบัน</t>
  </si>
  <si>
    <t>โรงพยาบาลบางใหญ่</t>
  </si>
  <si>
    <t>(สป. ที่ 1333/53 ลว. 4 พ.ค. 53)</t>
  </si>
  <si>
    <t xml:space="preserve">สถานีอนามัยตำบลโพสาวหาญ 
</t>
  </si>
  <si>
    <t>สำนักงานสาธารณสุขอำเภออุทัย</t>
  </si>
  <si>
    <t>กรณีไปปฏิบัติราชการข้ามจังหวัด</t>
  </si>
  <si>
    <t>กรณีไปปฏิบัติราชการภายในจังหวัด</t>
  </si>
  <si>
    <t>นายแพทย์ ปฏิบัติการ</t>
  </si>
  <si>
    <t>โรงพยาบาลพระนครศรีอยุธยา</t>
  </si>
  <si>
    <t>ตั้งแต่วันที่ 10 เม.ย.55 - ปัจจุบัน</t>
  </si>
  <si>
    <t>นาง.......................................................</t>
  </si>
  <si>
    <t>น.ส..........................................</t>
  </si>
  <si>
    <t>ตำแหน่งเลขที่ ......................</t>
  </si>
  <si>
    <t>ตำแหน่งเลขที่ ..........................</t>
  </si>
  <si>
    <t>นักวิชาการสาธารณสุข ปฏิบัติการ</t>
  </si>
  <si>
    <t>โรงพยาบาลเสนา</t>
  </si>
  <si>
    <t>ตั้งแต่วันที่ 9 มี.ค. 50 - ปัจจุบัน</t>
  </si>
  <si>
    <t>(จ.อยุธยา ที่ 456/50 ลว. 9 มี.ค.50)</t>
  </si>
  <si>
    <t>สถานีอนามัยตำบลสำพะเนียง</t>
  </si>
  <si>
    <t>สำนักงานสาธารณสุขอำเภอบ้านแพรก</t>
  </si>
  <si>
    <t>นาย.......................</t>
  </si>
  <si>
    <t>ตำแหน่งเลขที่ ...............</t>
  </si>
  <si>
    <t xml:space="preserve">ช่องที่  4 </t>
  </si>
  <si>
    <t>ใช้เลื่อน  1 เม.ย. 56</t>
  </si>
  <si>
    <t xml:space="preserve"> 1 เม.ย. 56</t>
  </si>
  <si>
    <t>ไปช่วยราชการ</t>
  </si>
  <si>
    <t>ไปช่วยราชการโปรดระบุตำแหน่ง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</si>
</sst>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#,##0.000"/>
    <numFmt numFmtId="191" formatCode="_-* #,##0.0_-;\-* #,##0.0_-;_-* &quot;-&quot;?_-;_-@_-"/>
  </numFmts>
  <fonts count="55">
    <font>
      <sz val="16"/>
      <name val="AngsanaUPC"/>
      <family val="0"/>
    </font>
    <font>
      <sz val="8"/>
      <name val="AngsanaUPC"/>
      <family val="1"/>
    </font>
    <font>
      <sz val="14"/>
      <name val="Cordia New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sz val="14.5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"/>
      <sz val="15"/>
      <name val="TH SarabunPSK"/>
      <family val="2"/>
    </font>
    <font>
      <sz val="10.5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2" xfId="0" applyNumberFormat="1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33" applyFont="1" applyFill="1" applyBorder="1" applyAlignment="1" applyProtection="1">
      <alignment horizontal="center" vertical="center"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5" fillId="0" borderId="11" xfId="33" applyFont="1" applyFill="1" applyBorder="1" applyAlignment="1" applyProtection="1">
      <alignment horizontal="center" vertical="center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33" applyFont="1" applyFill="1" applyBorder="1" applyAlignment="1" applyProtection="1">
      <alignment horizontal="left" vertical="center"/>
      <protection/>
    </xf>
    <xf numFmtId="0" fontId="6" fillId="0" borderId="18" xfId="33" applyFont="1" applyFill="1" applyBorder="1" applyAlignment="1" applyProtection="1">
      <alignment horizontal="center" vertical="center"/>
      <protection/>
    </xf>
    <xf numFmtId="2" fontId="5" fillId="0" borderId="12" xfId="33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>
      <alignment horizontal="center"/>
    </xf>
    <xf numFmtId="0" fontId="5" fillId="0" borderId="11" xfId="33" applyFont="1" applyFill="1" applyBorder="1" applyAlignment="1" applyProtection="1">
      <alignment horizontal="left" vertical="center"/>
      <protection/>
    </xf>
    <xf numFmtId="2" fontId="5" fillId="0" borderId="11" xfId="33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2" xfId="33" applyFont="1" applyFill="1" applyBorder="1" applyAlignment="1" applyProtection="1">
      <alignment horizontal="left" vertical="center"/>
      <protection/>
    </xf>
    <xf numFmtId="2" fontId="5" fillId="0" borderId="10" xfId="33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6" fillId="0" borderId="0" xfId="33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horizontal="centerContinuous"/>
    </xf>
    <xf numFmtId="0" fontId="53" fillId="0" borderId="16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12" xfId="0" applyNumberFormat="1" applyFont="1" applyBorder="1" applyAlignment="1">
      <alignment/>
    </xf>
    <xf numFmtId="3" fontId="53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 quotePrefix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13" fillId="0" borderId="11" xfId="0" applyFont="1" applyBorder="1" applyAlignment="1">
      <alignment horizontal="center"/>
    </xf>
    <xf numFmtId="0" fontId="8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 textRotation="90"/>
    </xf>
    <xf numFmtId="0" fontId="14" fillId="0" borderId="16" xfId="0" applyFont="1" applyBorder="1" applyAlignment="1">
      <alignment horizontal="center" textRotation="90"/>
    </xf>
    <xf numFmtId="0" fontId="8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87" fontId="8" fillId="0" borderId="11" xfId="37" applyNumberFormat="1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187" fontId="8" fillId="0" borderId="11" xfId="0" applyNumberFormat="1" applyFont="1" applyBorder="1" applyAlignment="1">
      <alignment horizontal="center"/>
    </xf>
    <xf numFmtId="43" fontId="8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8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87" fontId="8" fillId="0" borderId="12" xfId="37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187" fontId="8" fillId="0" borderId="17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0" fontId="6" fillId="0" borderId="19" xfId="33" applyFont="1" applyFill="1" applyBorder="1" applyAlignment="1" applyProtection="1">
      <alignment horizontal="center" vertical="center"/>
      <protection/>
    </xf>
    <xf numFmtId="0" fontId="6" fillId="0" borderId="18" xfId="33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7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9525" y="838200"/>
          <a:ext cx="15240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&#3648;&#3591;&#3636;&#3609;&#3648;&#3604;&#3639;&#3629;&#3609;&#3605;.&#3588;.55\&#3652;&#3611;&#3594;&#3656;&#3623;&#3618;&#3617;&#3634;&#3594;&#3656;&#3623;&#361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ปช่วยต่างจังหวัด"/>
      <sheetName val="ไปช่วยภายในจังหวัด (2)"/>
      <sheetName val="มาปฏิบัติ1"/>
      <sheetName val="ภายในจังหวัด"/>
      <sheetName val="Sheet3"/>
      <sheetName val="Sheet1"/>
    </sheetNames>
    <sheetDataSet>
      <sheetData sheetId="3">
        <row r="27">
          <cell r="E27">
            <v>86820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11" sqref="B11"/>
    </sheetView>
  </sheetViews>
  <sheetFormatPr defaultColWidth="9.140625" defaultRowHeight="23.25"/>
  <cols>
    <col min="1" max="1" width="5.00390625" style="1" customWidth="1"/>
    <col min="2" max="2" width="22.7109375" style="1" customWidth="1"/>
    <col min="3" max="5" width="11.140625" style="1" bestFit="1" customWidth="1"/>
    <col min="6" max="6" width="12.28125" style="1" customWidth="1"/>
    <col min="7" max="7" width="11.140625" style="1" bestFit="1" customWidth="1"/>
    <col min="8" max="8" width="14.57421875" style="1" bestFit="1" customWidth="1"/>
    <col min="9" max="9" width="12.140625" style="1" customWidth="1"/>
    <col min="10" max="10" width="9.8515625" style="1" customWidth="1"/>
    <col min="11" max="11" width="31.00390625" style="1" customWidth="1"/>
    <col min="12" max="16384" width="9.140625" style="1" customWidth="1"/>
  </cols>
  <sheetData>
    <row r="1" ht="21">
      <c r="K1" s="2" t="s">
        <v>19</v>
      </c>
    </row>
    <row r="2" spans="1:11" ht="21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>
      <c r="A4" s="3" t="s">
        <v>149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>
      <c r="A6" s="10"/>
      <c r="B6" s="10"/>
      <c r="C6" s="29" t="s">
        <v>3</v>
      </c>
      <c r="D6" s="29"/>
      <c r="E6" s="29"/>
      <c r="F6" s="29" t="s">
        <v>7</v>
      </c>
      <c r="G6" s="29"/>
      <c r="H6" s="29"/>
      <c r="I6" s="29"/>
      <c r="J6" s="4" t="s">
        <v>11</v>
      </c>
      <c r="K6" s="4"/>
    </row>
    <row r="7" spans="1:11" ht="21">
      <c r="A7" s="6" t="s">
        <v>1</v>
      </c>
      <c r="B7" s="6" t="s">
        <v>2</v>
      </c>
      <c r="C7" s="4" t="s">
        <v>8</v>
      </c>
      <c r="D7" s="4" t="s">
        <v>5</v>
      </c>
      <c r="E7" s="4" t="s">
        <v>6</v>
      </c>
      <c r="F7" s="6" t="s">
        <v>4</v>
      </c>
      <c r="G7" s="6" t="s">
        <v>9</v>
      </c>
      <c r="H7" s="6" t="s">
        <v>10</v>
      </c>
      <c r="I7" s="6" t="s">
        <v>45</v>
      </c>
      <c r="J7" s="30" t="s">
        <v>12</v>
      </c>
      <c r="K7" s="30" t="s">
        <v>13</v>
      </c>
    </row>
    <row r="8" spans="1:11" ht="21">
      <c r="A8" s="12"/>
      <c r="B8" s="12"/>
      <c r="C8" s="7"/>
      <c r="D8" s="7"/>
      <c r="E8" s="7"/>
      <c r="F8" s="7"/>
      <c r="G8" s="7"/>
      <c r="H8" s="7"/>
      <c r="I8" s="7"/>
      <c r="J8" s="12"/>
      <c r="K8" s="12"/>
    </row>
    <row r="9" spans="1:11" ht="21">
      <c r="A9" s="4"/>
      <c r="B9" s="10"/>
      <c r="C9" s="4"/>
      <c r="D9" s="10"/>
      <c r="E9" s="10"/>
      <c r="F9" s="10"/>
      <c r="G9" s="10"/>
      <c r="H9" s="10"/>
      <c r="I9" s="10"/>
      <c r="J9" s="31"/>
      <c r="K9" s="10" t="s">
        <v>14</v>
      </c>
    </row>
    <row r="10" spans="1:11" ht="21">
      <c r="A10" s="6"/>
      <c r="B10" s="11"/>
      <c r="C10" s="11"/>
      <c r="D10" s="6"/>
      <c r="E10" s="11"/>
      <c r="F10" s="11"/>
      <c r="G10" s="11"/>
      <c r="H10" s="11"/>
      <c r="I10" s="11"/>
      <c r="J10" s="32"/>
      <c r="K10" s="11" t="s">
        <v>15</v>
      </c>
    </row>
    <row r="11" spans="1:11" ht="21">
      <c r="A11" s="6"/>
      <c r="B11" s="11"/>
      <c r="C11" s="11"/>
      <c r="D11" s="11"/>
      <c r="E11" s="6"/>
      <c r="F11" s="11"/>
      <c r="G11" s="11"/>
      <c r="H11" s="11"/>
      <c r="I11" s="11"/>
      <c r="J11" s="32"/>
      <c r="K11" s="11" t="s">
        <v>16</v>
      </c>
    </row>
    <row r="12" spans="1:11" ht="2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 t="s">
        <v>17</v>
      </c>
    </row>
    <row r="13" spans="1:11" ht="2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 t="s">
        <v>69</v>
      </c>
    </row>
    <row r="14" spans="1:11" ht="2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 t="s">
        <v>67</v>
      </c>
    </row>
    <row r="15" spans="1:11" ht="2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1.75" thickBot="1">
      <c r="A16" s="11"/>
      <c r="B16" s="11"/>
      <c r="C16" s="11"/>
      <c r="D16" s="11"/>
      <c r="E16" s="11"/>
      <c r="F16" s="11"/>
      <c r="G16" s="11"/>
      <c r="H16" s="6" t="s">
        <v>31</v>
      </c>
      <c r="I16" s="6"/>
      <c r="J16" s="33"/>
      <c r="K16" s="11"/>
    </row>
    <row r="17" spans="1:11" ht="21.75" thickTop="1">
      <c r="A17" s="11"/>
      <c r="B17" s="11"/>
      <c r="C17" s="11"/>
      <c r="D17" s="11"/>
      <c r="E17" s="11"/>
      <c r="F17" s="11"/>
      <c r="G17" s="11"/>
      <c r="H17" s="6"/>
      <c r="I17" s="6"/>
      <c r="J17" s="11"/>
      <c r="K17" s="11"/>
    </row>
    <row r="18" spans="1:11" ht="21">
      <c r="A18" s="11"/>
      <c r="B18" s="34" t="s">
        <v>70</v>
      </c>
      <c r="C18" s="11"/>
      <c r="D18" s="11"/>
      <c r="E18" s="11"/>
      <c r="F18" s="11"/>
      <c r="G18" s="11"/>
      <c r="H18" s="6"/>
      <c r="I18" s="6"/>
      <c r="J18" s="11"/>
      <c r="K18" s="11"/>
    </row>
    <row r="19" spans="1:11" ht="21">
      <c r="A19" s="6">
        <v>1</v>
      </c>
      <c r="B19" s="11" t="s">
        <v>72</v>
      </c>
      <c r="C19" s="11"/>
      <c r="D19" s="11"/>
      <c r="E19" s="11"/>
      <c r="F19" s="11"/>
      <c r="G19" s="11"/>
      <c r="H19" s="11"/>
      <c r="I19" s="11"/>
      <c r="J19" s="11"/>
      <c r="K19" s="11" t="s">
        <v>78</v>
      </c>
    </row>
    <row r="20" spans="1:11" ht="21">
      <c r="A20" s="6">
        <v>2</v>
      </c>
      <c r="B20" s="11" t="s">
        <v>73</v>
      </c>
      <c r="C20" s="11"/>
      <c r="D20" s="11"/>
      <c r="E20" s="11"/>
      <c r="F20" s="11"/>
      <c r="G20" s="11"/>
      <c r="H20" s="11"/>
      <c r="I20" s="11"/>
      <c r="J20" s="11"/>
      <c r="K20" s="11" t="s">
        <v>18</v>
      </c>
    </row>
    <row r="21" spans="1:11" ht="21">
      <c r="A21" s="6">
        <v>3</v>
      </c>
      <c r="B21" s="11" t="s">
        <v>74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1.75" thickBot="1">
      <c r="A22" s="6"/>
      <c r="B22" s="11"/>
      <c r="C22" s="11"/>
      <c r="D22" s="11"/>
      <c r="E22" s="11"/>
      <c r="F22" s="11"/>
      <c r="G22" s="11"/>
      <c r="H22" s="6" t="s">
        <v>31</v>
      </c>
      <c r="I22" s="11"/>
      <c r="J22" s="33"/>
      <c r="K22" s="11"/>
    </row>
    <row r="23" spans="1:11" ht="21.75" thickTop="1">
      <c r="A23" s="11"/>
      <c r="B23" s="34" t="s">
        <v>212</v>
      </c>
      <c r="C23" s="11"/>
      <c r="D23" s="11"/>
      <c r="E23" s="11"/>
      <c r="F23" s="11"/>
      <c r="G23" s="11"/>
      <c r="H23" s="6"/>
      <c r="I23" s="6"/>
      <c r="J23" s="11"/>
      <c r="K23" s="11"/>
    </row>
    <row r="24" spans="1:11" ht="21">
      <c r="A24" s="6">
        <v>1</v>
      </c>
      <c r="B24" s="11" t="s">
        <v>72</v>
      </c>
      <c r="C24" s="11"/>
      <c r="D24" s="11"/>
      <c r="E24" s="11"/>
      <c r="F24" s="11"/>
      <c r="G24" s="11"/>
      <c r="H24" s="11"/>
      <c r="I24" s="11"/>
      <c r="J24" s="11"/>
      <c r="K24" s="11" t="s">
        <v>213</v>
      </c>
    </row>
    <row r="25" spans="1:11" ht="21">
      <c r="A25" s="6">
        <v>2</v>
      </c>
      <c r="B25" s="11" t="s">
        <v>73</v>
      </c>
      <c r="C25" s="11"/>
      <c r="D25" s="11"/>
      <c r="E25" s="11"/>
      <c r="F25" s="11"/>
      <c r="G25" s="11"/>
      <c r="H25" s="11"/>
      <c r="I25" s="11"/>
      <c r="J25" s="11"/>
      <c r="K25" s="11" t="s">
        <v>18</v>
      </c>
    </row>
    <row r="26" spans="1:11" ht="21">
      <c r="A26" s="6">
        <v>3</v>
      </c>
      <c r="B26" s="11" t="s">
        <v>74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21.75" thickBot="1">
      <c r="A27" s="6"/>
      <c r="B27" s="11"/>
      <c r="C27" s="11"/>
      <c r="D27" s="11"/>
      <c r="E27" s="11"/>
      <c r="F27" s="11"/>
      <c r="G27" s="11"/>
      <c r="H27" s="6" t="s">
        <v>31</v>
      </c>
      <c r="I27" s="11"/>
      <c r="J27" s="33"/>
      <c r="K27" s="11"/>
    </row>
    <row r="28" spans="1:11" ht="21.75" thickTop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</sheetData>
  <sheetProtection/>
  <printOptions/>
  <pageMargins left="0.21" right="0.22" top="0.27" bottom="0.2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3" sqref="E13"/>
    </sheetView>
  </sheetViews>
  <sheetFormatPr defaultColWidth="9.140625" defaultRowHeight="23.25"/>
  <cols>
    <col min="1" max="1" width="23.28125" style="1" customWidth="1"/>
    <col min="2" max="2" width="21.7109375" style="1" customWidth="1"/>
    <col min="3" max="5" width="19.140625" style="1" customWidth="1"/>
    <col min="6" max="6" width="18.8515625" style="1" customWidth="1"/>
    <col min="7" max="7" width="12.421875" style="1" customWidth="1"/>
    <col min="8" max="8" width="13.57421875" style="1" bestFit="1" customWidth="1"/>
    <col min="9" max="9" width="14.8515625" style="1" customWidth="1"/>
    <col min="10" max="16384" width="9.140625" style="1" customWidth="1"/>
  </cols>
  <sheetData>
    <row r="1" spans="8:9" ht="21">
      <c r="H1" s="2" t="s">
        <v>46</v>
      </c>
      <c r="I1" s="2"/>
    </row>
    <row r="2" spans="1:8" ht="21">
      <c r="A2" s="3" t="s">
        <v>47</v>
      </c>
      <c r="B2" s="3"/>
      <c r="C2" s="3"/>
      <c r="D2" s="3"/>
      <c r="E2" s="3"/>
      <c r="F2" s="3"/>
      <c r="G2" s="3"/>
      <c r="H2" s="3"/>
    </row>
    <row r="3" spans="1:8" ht="21">
      <c r="A3" s="3" t="s">
        <v>62</v>
      </c>
      <c r="B3" s="3"/>
      <c r="C3" s="3"/>
      <c r="D3" s="3"/>
      <c r="E3" s="3"/>
      <c r="F3" s="3"/>
      <c r="G3" s="3"/>
      <c r="H3" s="3"/>
    </row>
    <row r="6" spans="1:8" s="5" customFormat="1" ht="21">
      <c r="A6" s="4" t="s">
        <v>23</v>
      </c>
      <c r="B6" s="4" t="s">
        <v>48</v>
      </c>
      <c r="C6" s="4" t="s">
        <v>49</v>
      </c>
      <c r="D6" s="4" t="s">
        <v>75</v>
      </c>
      <c r="E6" s="4" t="s">
        <v>63</v>
      </c>
      <c r="F6" s="4" t="s">
        <v>50</v>
      </c>
      <c r="G6" s="4" t="s">
        <v>23</v>
      </c>
      <c r="H6" s="4"/>
    </row>
    <row r="7" spans="1:8" s="5" customFormat="1" ht="21">
      <c r="A7" s="6" t="s">
        <v>51</v>
      </c>
      <c r="B7" s="6" t="s">
        <v>59</v>
      </c>
      <c r="C7" s="6" t="s">
        <v>52</v>
      </c>
      <c r="D7" s="6" t="s">
        <v>76</v>
      </c>
      <c r="E7" s="6" t="s">
        <v>53</v>
      </c>
      <c r="F7" s="6" t="s">
        <v>61</v>
      </c>
      <c r="G7" s="6" t="s">
        <v>53</v>
      </c>
      <c r="H7" s="6" t="s">
        <v>13</v>
      </c>
    </row>
    <row r="8" spans="1:8" s="5" customFormat="1" ht="21">
      <c r="A8" s="6" t="s">
        <v>150</v>
      </c>
      <c r="B8" s="6" t="s">
        <v>60</v>
      </c>
      <c r="C8" s="6">
        <v>0.02</v>
      </c>
      <c r="D8" s="6">
        <v>0.01</v>
      </c>
      <c r="E8" s="6" t="s">
        <v>210</v>
      </c>
      <c r="F8" s="6" t="s">
        <v>211</v>
      </c>
      <c r="G8" s="6"/>
      <c r="H8" s="6"/>
    </row>
    <row r="9" spans="1:8" s="5" customFormat="1" ht="21">
      <c r="A9" s="7"/>
      <c r="B9" s="7"/>
      <c r="C9" s="7"/>
      <c r="D9" s="7"/>
      <c r="E9" s="8" t="s">
        <v>154</v>
      </c>
      <c r="F9" s="7"/>
      <c r="G9" s="7"/>
      <c r="H9" s="7"/>
    </row>
    <row r="10" spans="1:8" ht="21">
      <c r="A10" s="9" t="s">
        <v>25</v>
      </c>
      <c r="B10" s="9" t="s">
        <v>26</v>
      </c>
      <c r="C10" s="9" t="s">
        <v>27</v>
      </c>
      <c r="D10" s="9" t="s">
        <v>28</v>
      </c>
      <c r="E10" s="9" t="s">
        <v>32</v>
      </c>
      <c r="F10" s="9" t="s">
        <v>29</v>
      </c>
      <c r="G10" s="9" t="s">
        <v>30</v>
      </c>
      <c r="H10" s="10" t="s">
        <v>86</v>
      </c>
    </row>
    <row r="11" spans="1:8" ht="21">
      <c r="A11" s="6" t="s">
        <v>54</v>
      </c>
      <c r="B11" s="6" t="s">
        <v>55</v>
      </c>
      <c r="C11" s="6" t="s">
        <v>55</v>
      </c>
      <c r="D11" s="6" t="s">
        <v>55</v>
      </c>
      <c r="E11" s="6" t="s">
        <v>56</v>
      </c>
      <c r="F11" s="6"/>
      <c r="G11" s="6" t="s">
        <v>87</v>
      </c>
      <c r="H11" s="11"/>
    </row>
    <row r="12" spans="1:8" ht="21">
      <c r="A12" s="6" t="s">
        <v>57</v>
      </c>
      <c r="B12" s="6"/>
      <c r="C12" s="6"/>
      <c r="D12" s="6"/>
      <c r="E12" s="6" t="s">
        <v>77</v>
      </c>
      <c r="F12" s="6"/>
      <c r="G12" s="6" t="s">
        <v>88</v>
      </c>
      <c r="H12" s="11"/>
    </row>
    <row r="13" spans="1:8" ht="21">
      <c r="A13" s="6" t="s">
        <v>85</v>
      </c>
      <c r="B13" s="11"/>
      <c r="C13" s="11"/>
      <c r="D13" s="11"/>
      <c r="E13" s="6" t="s">
        <v>209</v>
      </c>
      <c r="F13" s="6"/>
      <c r="G13" s="6"/>
      <c r="H13" s="11"/>
    </row>
    <row r="14" spans="1:8" ht="21">
      <c r="A14" s="11"/>
      <c r="B14" s="11"/>
      <c r="C14" s="11"/>
      <c r="D14" s="11"/>
      <c r="E14" s="6"/>
      <c r="F14" s="11"/>
      <c r="G14" s="11"/>
      <c r="H14" s="11"/>
    </row>
    <row r="15" spans="1:8" ht="21">
      <c r="A15" s="12"/>
      <c r="B15" s="12"/>
      <c r="C15" s="12"/>
      <c r="D15" s="12"/>
      <c r="E15" s="12"/>
      <c r="F15" s="12"/>
      <c r="G15" s="12"/>
      <c r="H15" s="12"/>
    </row>
  </sheetData>
  <sheetProtection/>
  <printOptions/>
  <pageMargins left="0.51" right="0.23" top="0.79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25">
      <selection activeCell="B37" sqref="B37"/>
    </sheetView>
  </sheetViews>
  <sheetFormatPr defaultColWidth="9.140625" defaultRowHeight="23.25"/>
  <cols>
    <col min="1" max="1" width="6.28125" style="56" customWidth="1"/>
    <col min="2" max="2" width="20.8515625" style="56" customWidth="1"/>
    <col min="3" max="3" width="7.00390625" style="56" customWidth="1"/>
    <col min="4" max="4" width="18.57421875" style="56" customWidth="1"/>
    <col min="5" max="13" width="3.57421875" style="56" customWidth="1"/>
    <col min="14" max="14" width="11.8515625" style="56" customWidth="1"/>
    <col min="15" max="15" width="7.8515625" style="56" bestFit="1" customWidth="1"/>
    <col min="16" max="16" width="6.28125" style="56" customWidth="1"/>
    <col min="17" max="17" width="11.140625" style="56" bestFit="1" customWidth="1"/>
    <col min="18" max="18" width="8.8515625" style="56" customWidth="1"/>
    <col min="19" max="19" width="21.57421875" style="56" bestFit="1" customWidth="1"/>
    <col min="20" max="16384" width="9.140625" style="56" customWidth="1"/>
  </cols>
  <sheetData>
    <row r="1" spans="8:19" ht="21" customHeight="1">
      <c r="H1" s="57" t="s">
        <v>20</v>
      </c>
      <c r="K1" s="57"/>
      <c r="S1" s="58" t="s">
        <v>106</v>
      </c>
    </row>
    <row r="2" spans="1:19" ht="19.5">
      <c r="A2" s="59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9.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9.5">
      <c r="A4" s="60" t="s">
        <v>153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21" customHeight="1">
      <c r="A5" s="60" t="s">
        <v>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s="68" customFormat="1" ht="19.5">
      <c r="A6" s="61" t="s">
        <v>109</v>
      </c>
      <c r="B6" s="61" t="s">
        <v>2</v>
      </c>
      <c r="C6" s="61" t="s">
        <v>22</v>
      </c>
      <c r="D6" s="62" t="s">
        <v>22</v>
      </c>
      <c r="E6" s="63" t="s">
        <v>3</v>
      </c>
      <c r="F6" s="64"/>
      <c r="G6" s="65"/>
      <c r="H6" s="66" t="s">
        <v>110</v>
      </c>
      <c r="I6" s="65"/>
      <c r="J6" s="65"/>
      <c r="K6" s="66" t="s">
        <v>111</v>
      </c>
      <c r="L6" s="65"/>
      <c r="M6" s="65"/>
      <c r="N6" s="61" t="s">
        <v>112</v>
      </c>
      <c r="O6" s="61" t="s">
        <v>113</v>
      </c>
      <c r="P6" s="61" t="s">
        <v>114</v>
      </c>
      <c r="Q6" s="67" t="s">
        <v>112</v>
      </c>
      <c r="R6" s="61" t="s">
        <v>23</v>
      </c>
      <c r="S6" s="61" t="s">
        <v>13</v>
      </c>
    </row>
    <row r="7" spans="1:19" s="68" customFormat="1" ht="23.25" customHeight="1">
      <c r="A7" s="69"/>
      <c r="B7" s="69"/>
      <c r="C7" s="69" t="s">
        <v>24</v>
      </c>
      <c r="D7" s="70"/>
      <c r="E7" s="71"/>
      <c r="F7" s="72" t="s">
        <v>32</v>
      </c>
      <c r="G7" s="73"/>
      <c r="H7" s="74" t="s">
        <v>29</v>
      </c>
      <c r="I7" s="75"/>
      <c r="J7" s="76"/>
      <c r="K7" s="75" t="s">
        <v>115</v>
      </c>
      <c r="L7" s="75"/>
      <c r="M7" s="76"/>
      <c r="N7" s="69" t="s">
        <v>12</v>
      </c>
      <c r="O7" s="69"/>
      <c r="P7" s="69"/>
      <c r="Q7" s="77" t="s">
        <v>116</v>
      </c>
      <c r="R7" s="69" t="s">
        <v>117</v>
      </c>
      <c r="S7" s="69"/>
    </row>
    <row r="8" spans="1:19" s="68" customFormat="1" ht="57.75">
      <c r="A8" s="78" t="s">
        <v>25</v>
      </c>
      <c r="B8" s="78" t="s">
        <v>26</v>
      </c>
      <c r="C8" s="78" t="s">
        <v>27</v>
      </c>
      <c r="D8" s="78" t="s">
        <v>28</v>
      </c>
      <c r="E8" s="79" t="s">
        <v>8</v>
      </c>
      <c r="F8" s="79" t="s">
        <v>5</v>
      </c>
      <c r="G8" s="79" t="s">
        <v>6</v>
      </c>
      <c r="H8" s="79" t="s">
        <v>4</v>
      </c>
      <c r="I8" s="79" t="s">
        <v>9</v>
      </c>
      <c r="J8" s="80" t="s">
        <v>10</v>
      </c>
      <c r="K8" s="79" t="s">
        <v>118</v>
      </c>
      <c r="L8" s="79" t="s">
        <v>119</v>
      </c>
      <c r="M8" s="80" t="s">
        <v>120</v>
      </c>
      <c r="N8" s="78" t="s">
        <v>121</v>
      </c>
      <c r="O8" s="78" t="s">
        <v>122</v>
      </c>
      <c r="P8" s="78" t="s">
        <v>123</v>
      </c>
      <c r="Q8" s="78" t="s">
        <v>124</v>
      </c>
      <c r="R8" s="78" t="s">
        <v>125</v>
      </c>
      <c r="S8" s="78" t="s">
        <v>126</v>
      </c>
    </row>
    <row r="9" spans="1:19" ht="19.5">
      <c r="A9" s="81"/>
      <c r="B9" s="82" t="s">
        <v>127</v>
      </c>
      <c r="C9" s="69"/>
      <c r="D9" s="81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81"/>
    </row>
    <row r="10" spans="1:22" ht="19.5">
      <c r="A10" s="69">
        <v>1</v>
      </c>
      <c r="B10" s="81" t="s">
        <v>128</v>
      </c>
      <c r="C10" s="69">
        <v>200</v>
      </c>
      <c r="D10" s="81" t="s">
        <v>129</v>
      </c>
      <c r="E10" s="69"/>
      <c r="F10" s="69"/>
      <c r="G10" s="69"/>
      <c r="H10" s="69"/>
      <c r="I10" s="69" t="s">
        <v>130</v>
      </c>
      <c r="J10" s="69"/>
      <c r="K10" s="69">
        <v>67</v>
      </c>
      <c r="L10" s="69">
        <v>28</v>
      </c>
      <c r="M10" s="69">
        <f>K10+L10</f>
        <v>95</v>
      </c>
      <c r="N10" s="83">
        <v>21110</v>
      </c>
      <c r="O10" s="83">
        <v>22220</v>
      </c>
      <c r="P10" s="84">
        <v>0.04</v>
      </c>
      <c r="Q10" s="83">
        <f>N10+R10</f>
        <v>22000</v>
      </c>
      <c r="R10" s="85">
        <f>CEILING(O10*P10,10)</f>
        <v>890</v>
      </c>
      <c r="S10" s="81"/>
      <c r="V10" s="86"/>
    </row>
    <row r="11" spans="1:21" ht="19.5">
      <c r="A11" s="69">
        <v>2</v>
      </c>
      <c r="B11" s="81" t="s">
        <v>131</v>
      </c>
      <c r="C11" s="69">
        <v>215</v>
      </c>
      <c r="D11" s="81" t="s">
        <v>132</v>
      </c>
      <c r="E11" s="69"/>
      <c r="F11" s="69" t="s">
        <v>130</v>
      </c>
      <c r="G11" s="69"/>
      <c r="H11" s="69"/>
      <c r="I11" s="69"/>
      <c r="J11" s="69"/>
      <c r="K11" s="69">
        <v>68</v>
      </c>
      <c r="L11" s="69">
        <v>25</v>
      </c>
      <c r="M11" s="69">
        <f aca="true" t="shared" si="0" ref="M11:M17">K11+L11</f>
        <v>93</v>
      </c>
      <c r="N11" s="83">
        <v>24700</v>
      </c>
      <c r="O11" s="83">
        <v>28970</v>
      </c>
      <c r="P11" s="84">
        <v>0.04</v>
      </c>
      <c r="Q11" s="83">
        <f aca="true" t="shared" si="1" ref="Q11:Q17">N11+R11</f>
        <v>25860</v>
      </c>
      <c r="R11" s="85">
        <f aca="true" t="shared" si="2" ref="R11:R17">CEILING(O11*P11,10)</f>
        <v>1160</v>
      </c>
      <c r="S11" s="81"/>
      <c r="U11" s="87"/>
    </row>
    <row r="12" spans="1:19" ht="19.5">
      <c r="A12" s="69">
        <v>3</v>
      </c>
      <c r="B12" s="81" t="s">
        <v>131</v>
      </c>
      <c r="C12" s="69">
        <v>218</v>
      </c>
      <c r="D12" s="81" t="s">
        <v>133</v>
      </c>
      <c r="E12" s="69"/>
      <c r="F12" s="69"/>
      <c r="G12" s="69"/>
      <c r="H12" s="69"/>
      <c r="I12" s="69"/>
      <c r="J12" s="69" t="s">
        <v>130</v>
      </c>
      <c r="K12" s="69">
        <v>69</v>
      </c>
      <c r="L12" s="69">
        <v>27</v>
      </c>
      <c r="M12" s="69">
        <f t="shared" si="0"/>
        <v>96</v>
      </c>
      <c r="N12" s="83">
        <v>25930</v>
      </c>
      <c r="O12" s="83">
        <v>33510</v>
      </c>
      <c r="P12" s="84">
        <v>0.04</v>
      </c>
      <c r="Q12" s="83">
        <f t="shared" si="1"/>
        <v>27280</v>
      </c>
      <c r="R12" s="85">
        <f t="shared" si="2"/>
        <v>1350</v>
      </c>
      <c r="S12" s="81"/>
    </row>
    <row r="13" spans="1:19" ht="15" customHeight="1">
      <c r="A13" s="81"/>
      <c r="B13" s="69" t="s">
        <v>134</v>
      </c>
      <c r="C13" s="69"/>
      <c r="D13" s="81"/>
      <c r="E13" s="69"/>
      <c r="F13" s="69"/>
      <c r="G13" s="69"/>
      <c r="H13" s="69"/>
      <c r="I13" s="69"/>
      <c r="J13" s="69"/>
      <c r="K13" s="69"/>
      <c r="L13" s="69"/>
      <c r="M13" s="69"/>
      <c r="N13" s="83"/>
      <c r="O13" s="83"/>
      <c r="P13" s="83"/>
      <c r="Q13" s="83"/>
      <c r="R13" s="85"/>
      <c r="S13" s="81"/>
    </row>
    <row r="14" spans="1:19" ht="19.5">
      <c r="A14" s="81"/>
      <c r="B14" s="82" t="s">
        <v>135</v>
      </c>
      <c r="C14" s="69"/>
      <c r="D14" s="81"/>
      <c r="E14" s="69"/>
      <c r="F14" s="69"/>
      <c r="G14" s="69"/>
      <c r="H14" s="69"/>
      <c r="I14" s="69"/>
      <c r="J14" s="69"/>
      <c r="K14" s="69"/>
      <c r="L14" s="69"/>
      <c r="M14" s="69"/>
      <c r="N14" s="83"/>
      <c r="O14" s="83"/>
      <c r="P14" s="83"/>
      <c r="Q14" s="83"/>
      <c r="R14" s="85"/>
      <c r="S14" s="81"/>
    </row>
    <row r="15" spans="1:21" ht="19.5">
      <c r="A15" s="69">
        <v>1</v>
      </c>
      <c r="B15" s="81" t="s">
        <v>128</v>
      </c>
      <c r="C15" s="69">
        <v>201</v>
      </c>
      <c r="D15" s="81" t="s">
        <v>136</v>
      </c>
      <c r="E15" s="69"/>
      <c r="F15" s="69"/>
      <c r="G15" s="69" t="s">
        <v>130</v>
      </c>
      <c r="H15" s="69"/>
      <c r="I15" s="69"/>
      <c r="J15" s="69"/>
      <c r="K15" s="69">
        <v>60</v>
      </c>
      <c r="L15" s="69">
        <v>20</v>
      </c>
      <c r="M15" s="69">
        <f t="shared" si="0"/>
        <v>80</v>
      </c>
      <c r="N15" s="83">
        <v>33540</v>
      </c>
      <c r="O15" s="83">
        <v>41230</v>
      </c>
      <c r="P15" s="84">
        <v>0.03</v>
      </c>
      <c r="Q15" s="83">
        <f t="shared" si="1"/>
        <v>34780</v>
      </c>
      <c r="R15" s="85">
        <f>CEILING(O15*P15,10)</f>
        <v>1240</v>
      </c>
      <c r="S15" s="88"/>
      <c r="U15" s="86"/>
    </row>
    <row r="16" spans="1:19" ht="19.5">
      <c r="A16" s="69">
        <v>2</v>
      </c>
      <c r="B16" s="81" t="s">
        <v>131</v>
      </c>
      <c r="C16" s="69">
        <v>202</v>
      </c>
      <c r="D16" s="81" t="s">
        <v>133</v>
      </c>
      <c r="E16" s="69"/>
      <c r="F16" s="69"/>
      <c r="G16" s="69"/>
      <c r="H16" s="69" t="s">
        <v>130</v>
      </c>
      <c r="I16" s="69"/>
      <c r="J16" s="69"/>
      <c r="K16" s="69">
        <v>62</v>
      </c>
      <c r="L16" s="69">
        <v>24</v>
      </c>
      <c r="M16" s="69">
        <f t="shared" si="0"/>
        <v>86</v>
      </c>
      <c r="N16" s="83">
        <v>7940</v>
      </c>
      <c r="O16" s="83">
        <v>16440</v>
      </c>
      <c r="P16" s="84">
        <v>0.03</v>
      </c>
      <c r="Q16" s="83">
        <f t="shared" si="1"/>
        <v>8440</v>
      </c>
      <c r="R16" s="85">
        <f>CEILING(O16*P16,10)</f>
        <v>500</v>
      </c>
      <c r="S16" s="81"/>
    </row>
    <row r="17" spans="1:19" ht="19.5">
      <c r="A17" s="69">
        <v>3</v>
      </c>
      <c r="B17" s="81" t="s">
        <v>137</v>
      </c>
      <c r="C17" s="69">
        <v>216</v>
      </c>
      <c r="D17" s="81" t="s">
        <v>138</v>
      </c>
      <c r="E17" s="69"/>
      <c r="F17" s="69" t="s">
        <v>130</v>
      </c>
      <c r="G17" s="69"/>
      <c r="H17" s="69"/>
      <c r="I17" s="69"/>
      <c r="J17" s="69"/>
      <c r="K17" s="69">
        <v>65</v>
      </c>
      <c r="L17" s="69">
        <v>23</v>
      </c>
      <c r="M17" s="69">
        <f t="shared" si="0"/>
        <v>88</v>
      </c>
      <c r="N17" s="83">
        <v>10190</v>
      </c>
      <c r="O17" s="83">
        <v>16450</v>
      </c>
      <c r="P17" s="84">
        <v>0.03</v>
      </c>
      <c r="Q17" s="83">
        <f t="shared" si="1"/>
        <v>10690</v>
      </c>
      <c r="R17" s="85">
        <f t="shared" si="2"/>
        <v>500</v>
      </c>
      <c r="S17" s="81"/>
    </row>
    <row r="18" spans="1:19" ht="17.25" customHeight="1">
      <c r="A18" s="69"/>
      <c r="B18" s="69" t="s">
        <v>139</v>
      </c>
      <c r="C18" s="69"/>
      <c r="D18" s="81"/>
      <c r="E18" s="69"/>
      <c r="F18" s="69"/>
      <c r="G18" s="69"/>
      <c r="H18" s="69"/>
      <c r="I18" s="69"/>
      <c r="J18" s="69"/>
      <c r="K18" s="69"/>
      <c r="L18" s="69"/>
      <c r="M18" s="69"/>
      <c r="N18" s="83"/>
      <c r="O18" s="83"/>
      <c r="P18" s="83"/>
      <c r="Q18" s="83"/>
      <c r="R18" s="85"/>
      <c r="S18" s="81"/>
    </row>
    <row r="19" spans="1:19" ht="19.5">
      <c r="A19" s="69"/>
      <c r="B19" s="89" t="s">
        <v>140</v>
      </c>
      <c r="C19" s="69"/>
      <c r="D19" s="81"/>
      <c r="E19" s="69"/>
      <c r="F19" s="69"/>
      <c r="G19" s="69"/>
      <c r="H19" s="69"/>
      <c r="I19" s="69"/>
      <c r="J19" s="69"/>
      <c r="K19" s="69"/>
      <c r="L19" s="69"/>
      <c r="M19" s="69"/>
      <c r="N19" s="83"/>
      <c r="O19" s="83"/>
      <c r="P19" s="83"/>
      <c r="Q19" s="83"/>
      <c r="R19" s="85"/>
      <c r="S19" s="81"/>
    </row>
    <row r="20" spans="1:19" ht="19.5">
      <c r="A20" s="69">
        <v>1</v>
      </c>
      <c r="B20" s="81" t="s">
        <v>128</v>
      </c>
      <c r="C20" s="69">
        <v>207</v>
      </c>
      <c r="D20" s="81" t="s">
        <v>133</v>
      </c>
      <c r="E20" s="69"/>
      <c r="F20" s="69"/>
      <c r="G20" s="69"/>
      <c r="H20" s="69" t="s">
        <v>130</v>
      </c>
      <c r="I20" s="69"/>
      <c r="J20" s="69"/>
      <c r="K20" s="69"/>
      <c r="L20" s="69"/>
      <c r="M20" s="69"/>
      <c r="N20" s="83">
        <v>8700</v>
      </c>
      <c r="O20" s="83">
        <v>16440</v>
      </c>
      <c r="P20" s="83" t="s">
        <v>141</v>
      </c>
      <c r="Q20" s="83">
        <v>8700</v>
      </c>
      <c r="R20" s="83" t="s">
        <v>141</v>
      </c>
      <c r="S20" s="90" t="s">
        <v>58</v>
      </c>
    </row>
    <row r="21" spans="1:19" ht="19.5">
      <c r="A21" s="91">
        <v>2</v>
      </c>
      <c r="B21" s="92" t="s">
        <v>131</v>
      </c>
      <c r="C21" s="91">
        <v>208</v>
      </c>
      <c r="D21" s="92" t="s">
        <v>142</v>
      </c>
      <c r="E21" s="91"/>
      <c r="F21" s="91"/>
      <c r="G21" s="91"/>
      <c r="H21" s="91"/>
      <c r="I21" s="91" t="s">
        <v>130</v>
      </c>
      <c r="J21" s="91"/>
      <c r="K21" s="91"/>
      <c r="L21" s="91"/>
      <c r="M21" s="91"/>
      <c r="N21" s="93">
        <v>27500</v>
      </c>
      <c r="O21" s="93">
        <v>33490</v>
      </c>
      <c r="P21" s="93" t="s">
        <v>141</v>
      </c>
      <c r="Q21" s="93">
        <v>23550</v>
      </c>
      <c r="R21" s="93" t="s">
        <v>141</v>
      </c>
      <c r="S21" s="94" t="s">
        <v>64</v>
      </c>
    </row>
    <row r="22" spans="5:18" ht="20.25" thickBot="1">
      <c r="E22" s="95"/>
      <c r="F22" s="95"/>
      <c r="G22" s="95"/>
      <c r="H22" s="95"/>
      <c r="I22" s="95"/>
      <c r="J22" s="95"/>
      <c r="K22" s="95"/>
      <c r="L22" s="95"/>
      <c r="M22" s="95"/>
      <c r="N22" s="96">
        <f>SUM(N10:N21)</f>
        <v>159610</v>
      </c>
      <c r="O22" s="96"/>
      <c r="P22" s="96"/>
      <c r="Q22" s="96">
        <f>SUM(Q10:Q21)</f>
        <v>161300</v>
      </c>
      <c r="R22" s="96">
        <f>SUM(R10:R21)</f>
        <v>5640</v>
      </c>
    </row>
    <row r="23" spans="1:4" ht="11.25" customHeight="1" thickTop="1">
      <c r="A23" s="97"/>
      <c r="B23" s="68"/>
      <c r="C23" s="68"/>
      <c r="D23" s="68"/>
    </row>
    <row r="24" spans="1:4" ht="19.5">
      <c r="A24" s="68"/>
      <c r="B24" s="68"/>
      <c r="C24" s="68"/>
      <c r="D24" s="68"/>
    </row>
    <row r="25" spans="8:19" ht="21" customHeight="1">
      <c r="H25" s="57"/>
      <c r="K25" s="57"/>
      <c r="S25" s="58" t="s">
        <v>106</v>
      </c>
    </row>
    <row r="26" spans="1:19" ht="19.5">
      <c r="A26" s="59" t="s">
        <v>143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ht="19.5">
      <c r="A27" s="60" t="s">
        <v>108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9.5">
      <c r="A28" s="60" t="s">
        <v>153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21" customHeight="1">
      <c r="A29" s="60" t="s">
        <v>21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s="68" customFormat="1" ht="19.5">
      <c r="A30" s="61" t="s">
        <v>109</v>
      </c>
      <c r="B30" s="61" t="s">
        <v>2</v>
      </c>
      <c r="C30" s="61" t="s">
        <v>22</v>
      </c>
      <c r="D30" s="62" t="s">
        <v>22</v>
      </c>
      <c r="E30" s="63" t="s">
        <v>3</v>
      </c>
      <c r="F30" s="64"/>
      <c r="G30" s="65"/>
      <c r="H30" s="66" t="s">
        <v>110</v>
      </c>
      <c r="I30" s="65"/>
      <c r="J30" s="65"/>
      <c r="K30" s="66" t="s">
        <v>111</v>
      </c>
      <c r="L30" s="65"/>
      <c r="M30" s="65"/>
      <c r="N30" s="61" t="s">
        <v>112</v>
      </c>
      <c r="O30" s="61" t="s">
        <v>113</v>
      </c>
      <c r="P30" s="61" t="s">
        <v>114</v>
      </c>
      <c r="Q30" s="67" t="s">
        <v>112</v>
      </c>
      <c r="R30" s="61" t="s">
        <v>23</v>
      </c>
      <c r="S30" s="61" t="s">
        <v>13</v>
      </c>
    </row>
    <row r="31" spans="1:19" s="68" customFormat="1" ht="23.25" customHeight="1">
      <c r="A31" s="69"/>
      <c r="B31" s="69"/>
      <c r="C31" s="69" t="s">
        <v>24</v>
      </c>
      <c r="D31" s="70"/>
      <c r="E31" s="71"/>
      <c r="F31" s="72" t="s">
        <v>32</v>
      </c>
      <c r="G31" s="73"/>
      <c r="H31" s="74" t="s">
        <v>29</v>
      </c>
      <c r="I31" s="75"/>
      <c r="J31" s="76"/>
      <c r="K31" s="75" t="s">
        <v>115</v>
      </c>
      <c r="L31" s="75"/>
      <c r="M31" s="76"/>
      <c r="N31" s="69" t="s">
        <v>12</v>
      </c>
      <c r="O31" s="69"/>
      <c r="P31" s="69"/>
      <c r="Q31" s="77" t="s">
        <v>116</v>
      </c>
      <c r="R31" s="69" t="s">
        <v>117</v>
      </c>
      <c r="S31" s="69"/>
    </row>
    <row r="32" spans="1:19" s="68" customFormat="1" ht="57.75">
      <c r="A32" s="78" t="s">
        <v>25</v>
      </c>
      <c r="B32" s="78" t="s">
        <v>26</v>
      </c>
      <c r="C32" s="78" t="s">
        <v>27</v>
      </c>
      <c r="D32" s="78" t="s">
        <v>28</v>
      </c>
      <c r="E32" s="79" t="s">
        <v>8</v>
      </c>
      <c r="F32" s="79" t="s">
        <v>5</v>
      </c>
      <c r="G32" s="79" t="s">
        <v>6</v>
      </c>
      <c r="H32" s="79" t="s">
        <v>4</v>
      </c>
      <c r="I32" s="79" t="s">
        <v>9</v>
      </c>
      <c r="J32" s="80" t="s">
        <v>10</v>
      </c>
      <c r="K32" s="79" t="s">
        <v>118</v>
      </c>
      <c r="L32" s="79" t="s">
        <v>119</v>
      </c>
      <c r="M32" s="80" t="s">
        <v>120</v>
      </c>
      <c r="N32" s="78" t="s">
        <v>121</v>
      </c>
      <c r="O32" s="78" t="s">
        <v>122</v>
      </c>
      <c r="P32" s="78" t="s">
        <v>123</v>
      </c>
      <c r="Q32" s="78" t="s">
        <v>124</v>
      </c>
      <c r="R32" s="78" t="s">
        <v>125</v>
      </c>
      <c r="S32" s="78" t="s">
        <v>126</v>
      </c>
    </row>
    <row r="33" spans="1:19" ht="19.5">
      <c r="A33" s="69"/>
      <c r="B33" s="81"/>
      <c r="C33" s="69"/>
      <c r="D33" s="81"/>
      <c r="E33" s="69"/>
      <c r="F33" s="69"/>
      <c r="G33" s="69"/>
      <c r="H33" s="69"/>
      <c r="I33" s="69"/>
      <c r="J33" s="69"/>
      <c r="K33" s="69"/>
      <c r="L33" s="69"/>
      <c r="M33" s="69"/>
      <c r="N33" s="98"/>
      <c r="O33" s="99"/>
      <c r="P33" s="69"/>
      <c r="Q33" s="69"/>
      <c r="R33" s="69"/>
      <c r="S33" s="81"/>
    </row>
    <row r="34" spans="1:19" ht="19.5">
      <c r="A34" s="69"/>
      <c r="B34" s="81"/>
      <c r="C34" s="69"/>
      <c r="D34" s="81"/>
      <c r="E34" s="69"/>
      <c r="F34" s="69"/>
      <c r="G34" s="69"/>
      <c r="H34" s="69"/>
      <c r="I34" s="69"/>
      <c r="J34" s="69"/>
      <c r="K34" s="69"/>
      <c r="L34" s="69"/>
      <c r="M34" s="69"/>
      <c r="N34" s="98"/>
      <c r="O34" s="99"/>
      <c r="P34" s="84"/>
      <c r="Q34" s="83"/>
      <c r="R34" s="85"/>
      <c r="S34" s="81"/>
    </row>
    <row r="35" spans="1:19" ht="19.5">
      <c r="A35" s="69"/>
      <c r="B35" s="81"/>
      <c r="C35" s="69"/>
      <c r="D35" s="81"/>
      <c r="E35" s="69"/>
      <c r="F35" s="69"/>
      <c r="G35" s="69"/>
      <c r="H35" s="69"/>
      <c r="I35" s="69"/>
      <c r="J35" s="69"/>
      <c r="K35" s="69"/>
      <c r="L35" s="69"/>
      <c r="M35" s="69"/>
      <c r="N35" s="98"/>
      <c r="O35" s="99"/>
      <c r="P35" s="83"/>
      <c r="Q35" s="83"/>
      <c r="R35" s="85"/>
      <c r="S35" s="81"/>
    </row>
    <row r="36" spans="1:19" ht="19.5">
      <c r="A36" s="69"/>
      <c r="B36" s="81"/>
      <c r="C36" s="69"/>
      <c r="D36" s="81"/>
      <c r="E36" s="69"/>
      <c r="F36" s="69"/>
      <c r="G36" s="69"/>
      <c r="H36" s="69"/>
      <c r="I36" s="69"/>
      <c r="J36" s="69"/>
      <c r="K36" s="69"/>
      <c r="L36" s="69"/>
      <c r="M36" s="69"/>
      <c r="N36" s="98"/>
      <c r="O36" s="99"/>
      <c r="P36" s="84"/>
      <c r="Q36" s="83"/>
      <c r="R36" s="85"/>
      <c r="S36" s="81"/>
    </row>
    <row r="37" spans="1:19" ht="19.5">
      <c r="A37" s="69"/>
      <c r="B37" s="81"/>
      <c r="C37" s="69"/>
      <c r="D37" s="81"/>
      <c r="E37" s="69"/>
      <c r="F37" s="69"/>
      <c r="G37" s="69"/>
      <c r="H37" s="69"/>
      <c r="I37" s="69"/>
      <c r="J37" s="69"/>
      <c r="K37" s="69"/>
      <c r="L37" s="69"/>
      <c r="M37" s="69"/>
      <c r="N37" s="83"/>
      <c r="O37" s="83"/>
      <c r="P37" s="84"/>
      <c r="Q37" s="83"/>
      <c r="R37" s="85"/>
      <c r="S37" s="81"/>
    </row>
    <row r="38" spans="1:19" ht="19.5">
      <c r="A38" s="69"/>
      <c r="B38" s="81"/>
      <c r="C38" s="69"/>
      <c r="D38" s="81"/>
      <c r="E38" s="69"/>
      <c r="F38" s="69"/>
      <c r="G38" s="69"/>
      <c r="H38" s="69"/>
      <c r="I38" s="69"/>
      <c r="J38" s="69"/>
      <c r="K38" s="69"/>
      <c r="L38" s="69"/>
      <c r="M38" s="69"/>
      <c r="N38" s="83"/>
      <c r="O38" s="83"/>
      <c r="P38" s="84"/>
      <c r="Q38" s="83"/>
      <c r="R38" s="85"/>
      <c r="S38" s="81"/>
    </row>
    <row r="39" spans="1:19" ht="17.25" customHeight="1">
      <c r="A39" s="69"/>
      <c r="B39" s="69"/>
      <c r="C39" s="69"/>
      <c r="D39" s="81"/>
      <c r="E39" s="69"/>
      <c r="F39" s="69"/>
      <c r="G39" s="69"/>
      <c r="H39" s="69"/>
      <c r="I39" s="69"/>
      <c r="J39" s="69"/>
      <c r="K39" s="69"/>
      <c r="L39" s="69"/>
      <c r="M39" s="69"/>
      <c r="N39" s="83"/>
      <c r="O39" s="83"/>
      <c r="P39" s="83"/>
      <c r="Q39" s="83"/>
      <c r="R39" s="85"/>
      <c r="S39" s="81"/>
    </row>
    <row r="40" spans="1:19" ht="19.5">
      <c r="A40" s="69"/>
      <c r="B40" s="89"/>
      <c r="C40" s="69"/>
      <c r="D40" s="81"/>
      <c r="E40" s="69"/>
      <c r="F40" s="69"/>
      <c r="G40" s="69"/>
      <c r="H40" s="69"/>
      <c r="I40" s="69"/>
      <c r="J40" s="69"/>
      <c r="K40" s="69"/>
      <c r="L40" s="69"/>
      <c r="M40" s="69"/>
      <c r="N40" s="83"/>
      <c r="O40" s="83"/>
      <c r="P40" s="83"/>
      <c r="Q40" s="83"/>
      <c r="R40" s="85"/>
      <c r="S40" s="81"/>
    </row>
    <row r="41" spans="1:19" ht="19.5">
      <c r="A41" s="69"/>
      <c r="B41" s="81"/>
      <c r="C41" s="69"/>
      <c r="D41" s="81"/>
      <c r="E41" s="69"/>
      <c r="F41" s="69"/>
      <c r="G41" s="69"/>
      <c r="H41" s="69"/>
      <c r="I41" s="69"/>
      <c r="J41" s="69"/>
      <c r="K41" s="69"/>
      <c r="L41" s="69"/>
      <c r="M41" s="69"/>
      <c r="N41" s="83"/>
      <c r="O41" s="83"/>
      <c r="P41" s="83"/>
      <c r="Q41" s="83"/>
      <c r="R41" s="83"/>
      <c r="S41" s="90"/>
    </row>
    <row r="42" spans="1:19" ht="19.5">
      <c r="A42" s="91"/>
      <c r="B42" s="92"/>
      <c r="C42" s="91"/>
      <c r="D42" s="92"/>
      <c r="E42" s="91"/>
      <c r="F42" s="91"/>
      <c r="G42" s="91"/>
      <c r="H42" s="91"/>
      <c r="I42" s="91"/>
      <c r="J42" s="91"/>
      <c r="K42" s="91"/>
      <c r="L42" s="91"/>
      <c r="M42" s="91"/>
      <c r="N42" s="93"/>
      <c r="O42" s="93"/>
      <c r="P42" s="93"/>
      <c r="Q42" s="93"/>
      <c r="R42" s="93"/>
      <c r="S42" s="94"/>
    </row>
    <row r="43" spans="5:18" ht="20.25" thickBot="1">
      <c r="E43" s="95"/>
      <c r="F43" s="95"/>
      <c r="G43" s="95"/>
      <c r="H43" s="95"/>
      <c r="I43" s="95"/>
      <c r="J43" s="95"/>
      <c r="K43" s="95"/>
      <c r="L43" s="95"/>
      <c r="M43" s="95"/>
      <c r="N43" s="96">
        <f>SUM(N33:N42)</f>
        <v>0</v>
      </c>
      <c r="O43" s="96"/>
      <c r="P43" s="96"/>
      <c r="Q43" s="96"/>
      <c r="R43" s="96"/>
    </row>
    <row r="44" spans="1:4" ht="11.25" customHeight="1" thickTop="1">
      <c r="A44" s="97"/>
      <c r="B44" s="68"/>
      <c r="C44" s="68"/>
      <c r="D44" s="68"/>
    </row>
    <row r="45" spans="1:4" ht="19.5">
      <c r="A45" s="68"/>
      <c r="B45" s="68"/>
      <c r="C45" s="68"/>
      <c r="D45" s="68"/>
    </row>
    <row r="46" spans="1:4" ht="20.25" customHeight="1">
      <c r="A46" s="68"/>
      <c r="B46" s="68"/>
      <c r="C46" s="68"/>
      <c r="D46" s="68"/>
    </row>
    <row r="47" spans="1:4" ht="20.25" customHeight="1">
      <c r="A47" s="68"/>
      <c r="B47" s="68"/>
      <c r="C47" s="68"/>
      <c r="D47" s="68"/>
    </row>
  </sheetData>
  <sheetProtection/>
  <printOptions/>
  <pageMargins left="0.25" right="0.23" top="0.55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G11" sqref="G11"/>
    </sheetView>
  </sheetViews>
  <sheetFormatPr defaultColWidth="9.140625" defaultRowHeight="23.25"/>
  <cols>
    <col min="1" max="1" width="6.28125" style="56" customWidth="1"/>
    <col min="2" max="2" width="20.8515625" style="56" customWidth="1"/>
    <col min="3" max="3" width="7.00390625" style="56" customWidth="1"/>
    <col min="4" max="4" width="17.421875" style="56" customWidth="1"/>
    <col min="5" max="11" width="3.7109375" style="56" customWidth="1"/>
    <col min="12" max="14" width="3.57421875" style="56" customWidth="1"/>
    <col min="15" max="15" width="12.00390625" style="56" bestFit="1" customWidth="1"/>
    <col min="16" max="16" width="7.28125" style="56" customWidth="1"/>
    <col min="17" max="17" width="6.28125" style="56" customWidth="1"/>
    <col min="18" max="18" width="12.00390625" style="56" bestFit="1" customWidth="1"/>
    <col min="19" max="19" width="8.8515625" style="56" customWidth="1"/>
    <col min="20" max="20" width="13.8515625" style="56" bestFit="1" customWidth="1"/>
    <col min="21" max="16384" width="9.140625" style="56" customWidth="1"/>
  </cols>
  <sheetData>
    <row r="1" spans="9:20" ht="19.5">
      <c r="I1" s="57"/>
      <c r="L1" s="57"/>
      <c r="T1" s="58" t="s">
        <v>106</v>
      </c>
    </row>
    <row r="2" spans="1:20" ht="19.5">
      <c r="A2" s="60" t="s">
        <v>144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9.5">
      <c r="A3" s="60" t="s">
        <v>145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9.5">
      <c r="A4" s="60" t="s">
        <v>153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21" customHeight="1">
      <c r="A5" s="60" t="s">
        <v>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68" customFormat="1" ht="19.5">
      <c r="A6" s="61" t="s">
        <v>109</v>
      </c>
      <c r="B6" s="61" t="s">
        <v>2</v>
      </c>
      <c r="C6" s="61" t="s">
        <v>22</v>
      </c>
      <c r="D6" s="62" t="s">
        <v>22</v>
      </c>
      <c r="E6" s="100" t="s">
        <v>3</v>
      </c>
      <c r="F6" s="64"/>
      <c r="G6" s="65"/>
      <c r="H6" s="101" t="s">
        <v>110</v>
      </c>
      <c r="I6" s="65"/>
      <c r="J6" s="65"/>
      <c r="K6" s="65"/>
      <c r="L6" s="66" t="s">
        <v>111</v>
      </c>
      <c r="M6" s="65"/>
      <c r="N6" s="65"/>
      <c r="O6" s="61" t="s">
        <v>112</v>
      </c>
      <c r="P6" s="61" t="s">
        <v>113</v>
      </c>
      <c r="Q6" s="61" t="s">
        <v>114</v>
      </c>
      <c r="R6" s="67" t="s">
        <v>112</v>
      </c>
      <c r="S6" s="61" t="s">
        <v>23</v>
      </c>
      <c r="T6" s="61" t="s">
        <v>13</v>
      </c>
    </row>
    <row r="7" spans="1:20" s="68" customFormat="1" ht="23.25" customHeight="1">
      <c r="A7" s="69"/>
      <c r="B7" s="69"/>
      <c r="C7" s="69" t="s">
        <v>24</v>
      </c>
      <c r="D7" s="70"/>
      <c r="E7" s="71"/>
      <c r="F7" s="72" t="s">
        <v>32</v>
      </c>
      <c r="G7" s="73"/>
      <c r="H7" s="74" t="s">
        <v>29</v>
      </c>
      <c r="I7" s="75"/>
      <c r="J7" s="76"/>
      <c r="K7" s="76"/>
      <c r="L7" s="75" t="s">
        <v>115</v>
      </c>
      <c r="M7" s="75"/>
      <c r="N7" s="76"/>
      <c r="O7" s="69" t="s">
        <v>12</v>
      </c>
      <c r="P7" s="69"/>
      <c r="Q7" s="69"/>
      <c r="R7" s="77" t="s">
        <v>116</v>
      </c>
      <c r="S7" s="69" t="s">
        <v>117</v>
      </c>
      <c r="T7" s="69"/>
    </row>
    <row r="8" spans="1:20" s="68" customFormat="1" ht="57.75">
      <c r="A8" s="78" t="s">
        <v>25</v>
      </c>
      <c r="B8" s="78" t="s">
        <v>26</v>
      </c>
      <c r="C8" s="78" t="s">
        <v>27</v>
      </c>
      <c r="D8" s="78" t="s">
        <v>28</v>
      </c>
      <c r="E8" s="79" t="s">
        <v>8</v>
      </c>
      <c r="F8" s="79" t="s">
        <v>5</v>
      </c>
      <c r="G8" s="79" t="s">
        <v>6</v>
      </c>
      <c r="H8" s="79" t="s">
        <v>4</v>
      </c>
      <c r="I8" s="79" t="s">
        <v>9</v>
      </c>
      <c r="J8" s="80" t="s">
        <v>10</v>
      </c>
      <c r="K8" s="80" t="s">
        <v>45</v>
      </c>
      <c r="L8" s="79" t="s">
        <v>118</v>
      </c>
      <c r="M8" s="79" t="s">
        <v>119</v>
      </c>
      <c r="N8" s="80" t="s">
        <v>120</v>
      </c>
      <c r="O8" s="78" t="s">
        <v>121</v>
      </c>
      <c r="P8" s="78" t="s">
        <v>122</v>
      </c>
      <c r="Q8" s="78" t="s">
        <v>123</v>
      </c>
      <c r="R8" s="78" t="s">
        <v>124</v>
      </c>
      <c r="S8" s="78" t="s">
        <v>125</v>
      </c>
      <c r="T8" s="78" t="s">
        <v>126</v>
      </c>
    </row>
    <row r="9" spans="1:20" ht="19.5">
      <c r="A9" s="81"/>
      <c r="B9" s="82"/>
      <c r="C9" s="69"/>
      <c r="D9" s="81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81"/>
    </row>
    <row r="10" spans="1:20" ht="19.5">
      <c r="A10" s="69"/>
      <c r="B10" s="81"/>
      <c r="C10" s="69"/>
      <c r="D10" s="81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83"/>
      <c r="P10" s="83"/>
      <c r="Q10" s="84"/>
      <c r="R10" s="83"/>
      <c r="S10" s="85"/>
      <c r="T10" s="81"/>
    </row>
    <row r="11" spans="1:20" ht="19.5">
      <c r="A11" s="69"/>
      <c r="B11" s="81"/>
      <c r="C11" s="69"/>
      <c r="D11" s="81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83"/>
      <c r="P11" s="83"/>
      <c r="Q11" s="84"/>
      <c r="R11" s="83"/>
      <c r="S11" s="85"/>
      <c r="T11" s="81"/>
    </row>
    <row r="12" spans="1:20" ht="17.25" customHeight="1">
      <c r="A12" s="81"/>
      <c r="B12" s="69"/>
      <c r="C12" s="69"/>
      <c r="D12" s="81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83"/>
      <c r="P12" s="83"/>
      <c r="Q12" s="84"/>
      <c r="R12" s="83"/>
      <c r="S12" s="85"/>
      <c r="T12" s="81"/>
    </row>
    <row r="13" spans="1:20" ht="19.5">
      <c r="A13" s="81"/>
      <c r="B13" s="82"/>
      <c r="C13" s="69"/>
      <c r="D13" s="81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83"/>
      <c r="P13" s="83"/>
      <c r="Q13" s="83"/>
      <c r="R13" s="83"/>
      <c r="S13" s="85"/>
      <c r="T13" s="81"/>
    </row>
    <row r="14" spans="1:20" ht="19.5">
      <c r="A14" s="69"/>
      <c r="B14" s="81"/>
      <c r="C14" s="69"/>
      <c r="D14" s="81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83"/>
      <c r="P14" s="83"/>
      <c r="Q14" s="83"/>
      <c r="R14" s="83"/>
      <c r="S14" s="85"/>
      <c r="T14" s="81"/>
    </row>
    <row r="15" spans="1:20" ht="19.5">
      <c r="A15" s="69"/>
      <c r="B15" s="81"/>
      <c r="C15" s="69"/>
      <c r="D15" s="81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83"/>
      <c r="P15" s="83"/>
      <c r="Q15" s="84"/>
      <c r="R15" s="83"/>
      <c r="S15" s="85"/>
      <c r="T15" s="81"/>
    </row>
    <row r="16" spans="1:20" ht="19.5">
      <c r="A16" s="69"/>
      <c r="B16" s="81"/>
      <c r="C16" s="69"/>
      <c r="D16" s="81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83"/>
      <c r="P16" s="83"/>
      <c r="Q16" s="84"/>
      <c r="R16" s="83"/>
      <c r="S16" s="85"/>
      <c r="T16" s="81"/>
    </row>
    <row r="17" spans="1:20" ht="19.5">
      <c r="A17" s="69"/>
      <c r="B17" s="81"/>
      <c r="C17" s="69"/>
      <c r="D17" s="81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83"/>
      <c r="P17" s="83"/>
      <c r="Q17" s="84"/>
      <c r="R17" s="83"/>
      <c r="S17" s="83"/>
      <c r="T17" s="81"/>
    </row>
    <row r="18" spans="1:20" ht="19.5">
      <c r="A18" s="91"/>
      <c r="B18" s="92"/>
      <c r="C18" s="91"/>
      <c r="D18" s="92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  <c r="P18" s="83"/>
      <c r="Q18" s="83"/>
      <c r="R18" s="93"/>
      <c r="S18" s="93"/>
      <c r="T18" s="92"/>
    </row>
    <row r="19" spans="5:19" ht="20.25" thickBot="1">
      <c r="E19" s="95"/>
      <c r="F19" s="95"/>
      <c r="G19" s="95"/>
      <c r="H19" s="95"/>
      <c r="I19" s="95"/>
      <c r="J19" s="95"/>
      <c r="K19" s="95"/>
      <c r="M19" s="102" t="s">
        <v>31</v>
      </c>
      <c r="N19" s="95"/>
      <c r="O19" s="96"/>
      <c r="P19" s="96"/>
      <c r="Q19" s="96"/>
      <c r="R19" s="96"/>
      <c r="S19" s="96"/>
    </row>
    <row r="20" spans="1:4" ht="20.25" thickTop="1">
      <c r="A20" s="97"/>
      <c r="B20" s="68"/>
      <c r="C20" s="68"/>
      <c r="D20" s="68"/>
    </row>
    <row r="21" spans="1:17" ht="19.5">
      <c r="A21" s="68"/>
      <c r="B21" s="68"/>
      <c r="C21" s="68"/>
      <c r="D21" s="68"/>
      <c r="M21" s="56" t="s">
        <v>146</v>
      </c>
      <c r="P21" s="83"/>
      <c r="Q21" s="83"/>
    </row>
    <row r="22" spans="1:17" ht="20.25" customHeight="1">
      <c r="A22" s="68"/>
      <c r="B22" s="68"/>
      <c r="C22" s="68"/>
      <c r="D22" s="68"/>
      <c r="M22" s="56" t="s">
        <v>147</v>
      </c>
      <c r="P22" s="103"/>
      <c r="Q22" s="103"/>
    </row>
    <row r="23" spans="1:13" ht="20.25" customHeight="1">
      <c r="A23" s="68"/>
      <c r="B23" s="68"/>
      <c r="C23" s="68"/>
      <c r="D23" s="68"/>
      <c r="M23" s="56" t="s">
        <v>148</v>
      </c>
    </row>
    <row r="25" ht="19.5">
      <c r="L25" s="57"/>
    </row>
    <row r="26" spans="12:14" ht="19.5">
      <c r="L26" s="60"/>
      <c r="M26" s="60"/>
      <c r="N26" s="60"/>
    </row>
    <row r="27" spans="12:14" ht="19.5">
      <c r="L27" s="60"/>
      <c r="M27" s="60"/>
      <c r="N27" s="60"/>
    </row>
    <row r="28" spans="12:14" ht="19.5">
      <c r="L28" s="60"/>
      <c r="M28" s="60"/>
      <c r="N28" s="60"/>
    </row>
    <row r="29" spans="12:14" ht="19.5">
      <c r="L29" s="60"/>
      <c r="M29" s="60"/>
      <c r="N29" s="60"/>
    </row>
  </sheetData>
  <sheetProtection/>
  <printOptions/>
  <pageMargins left="0.41" right="0.3" top="0.69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8" sqref="C28"/>
    </sheetView>
  </sheetViews>
  <sheetFormatPr defaultColWidth="9.140625" defaultRowHeight="23.25"/>
  <cols>
    <col min="1" max="1" width="23.00390625" style="1" customWidth="1"/>
    <col min="2" max="2" width="7.57421875" style="1" customWidth="1"/>
    <col min="3" max="3" width="23.00390625" style="1" customWidth="1"/>
    <col min="4" max="4" width="8.28125" style="1" bestFit="1" customWidth="1"/>
    <col min="5" max="5" width="39.00390625" style="1" customWidth="1"/>
    <col min="6" max="16384" width="9.140625" style="1" customWidth="1"/>
  </cols>
  <sheetData>
    <row r="1" ht="21">
      <c r="E1" s="2" t="s">
        <v>35</v>
      </c>
    </row>
    <row r="2" spans="1:5" ht="21">
      <c r="A2" s="3" t="s">
        <v>151</v>
      </c>
      <c r="B2" s="3"/>
      <c r="C2" s="3"/>
      <c r="D2" s="3"/>
      <c r="E2" s="3"/>
    </row>
    <row r="4" spans="1:5" ht="21">
      <c r="A4" s="10" t="s">
        <v>36</v>
      </c>
      <c r="B4" s="4" t="s">
        <v>22</v>
      </c>
      <c r="C4" s="13" t="s">
        <v>39</v>
      </c>
      <c r="D4" s="4" t="s">
        <v>40</v>
      </c>
      <c r="E4" s="4" t="s">
        <v>37</v>
      </c>
    </row>
    <row r="5" spans="1:5" ht="21">
      <c r="A5" s="14" t="s">
        <v>2</v>
      </c>
      <c r="B5" s="7" t="s">
        <v>24</v>
      </c>
      <c r="C5" s="14"/>
      <c r="D5" s="12" t="s">
        <v>11</v>
      </c>
      <c r="E5" s="12"/>
    </row>
    <row r="6" spans="1:5" ht="21">
      <c r="A6" s="15" t="s">
        <v>21</v>
      </c>
      <c r="B6" s="10"/>
      <c r="C6" s="10"/>
      <c r="D6" s="10"/>
      <c r="E6" s="10"/>
    </row>
    <row r="7" spans="1:5" ht="21">
      <c r="A7" s="16" t="s">
        <v>38</v>
      </c>
      <c r="B7" s="11"/>
      <c r="C7" s="11"/>
      <c r="D7" s="11"/>
      <c r="E7" s="11"/>
    </row>
    <row r="8" spans="1:5" ht="21">
      <c r="A8" s="16" t="s">
        <v>179</v>
      </c>
      <c r="B8" s="11"/>
      <c r="C8" s="11"/>
      <c r="D8" s="11"/>
      <c r="E8" s="11"/>
    </row>
    <row r="9" spans="1:5" ht="21">
      <c r="A9" s="17" t="s">
        <v>33</v>
      </c>
      <c r="B9" s="11">
        <v>9000</v>
      </c>
      <c r="C9" s="11" t="s">
        <v>41</v>
      </c>
      <c r="D9" s="18">
        <v>9700</v>
      </c>
      <c r="E9" s="11" t="s">
        <v>58</v>
      </c>
    </row>
    <row r="10" spans="1:5" ht="21">
      <c r="A10" s="11"/>
      <c r="B10" s="11"/>
      <c r="C10" s="11"/>
      <c r="D10" s="11"/>
      <c r="E10" s="11"/>
    </row>
    <row r="11" spans="1:5" ht="21">
      <c r="A11" s="16" t="s">
        <v>152</v>
      </c>
      <c r="B11" s="11"/>
      <c r="C11" s="11"/>
      <c r="D11" s="11"/>
      <c r="E11" s="11"/>
    </row>
    <row r="12" spans="1:5" ht="21">
      <c r="A12" s="11" t="s">
        <v>34</v>
      </c>
      <c r="B12" s="11">
        <v>9100</v>
      </c>
      <c r="C12" s="11" t="s">
        <v>42</v>
      </c>
      <c r="D12" s="18">
        <v>12530</v>
      </c>
      <c r="E12" s="11" t="s">
        <v>64</v>
      </c>
    </row>
    <row r="13" spans="1:5" ht="21">
      <c r="A13" s="11"/>
      <c r="B13" s="11"/>
      <c r="C13" s="11"/>
      <c r="D13" s="11"/>
      <c r="E13" s="11" t="s">
        <v>65</v>
      </c>
    </row>
    <row r="14" spans="1:5" ht="21">
      <c r="A14" s="11"/>
      <c r="B14" s="11"/>
      <c r="C14" s="11"/>
      <c r="D14" s="11"/>
      <c r="E14" s="11"/>
    </row>
    <row r="15" spans="1:5" ht="21">
      <c r="A15" s="17" t="s">
        <v>33</v>
      </c>
      <c r="B15" s="11">
        <v>9300</v>
      </c>
      <c r="C15" s="11" t="s">
        <v>43</v>
      </c>
      <c r="D15" s="18">
        <v>17560</v>
      </c>
      <c r="E15" s="11" t="s">
        <v>68</v>
      </c>
    </row>
    <row r="16" spans="1:5" ht="21">
      <c r="A16" s="11"/>
      <c r="B16" s="11"/>
      <c r="C16" s="11"/>
      <c r="D16" s="11"/>
      <c r="E16" s="11"/>
    </row>
    <row r="17" spans="1:5" ht="21">
      <c r="A17" s="11" t="s">
        <v>34</v>
      </c>
      <c r="B17" s="11">
        <v>9400</v>
      </c>
      <c r="C17" s="11" t="s">
        <v>42</v>
      </c>
      <c r="D17" s="18">
        <v>20220</v>
      </c>
      <c r="E17" s="11" t="s">
        <v>44</v>
      </c>
    </row>
    <row r="18" spans="1:5" ht="21">
      <c r="A18" s="11"/>
      <c r="B18" s="11"/>
      <c r="C18" s="11"/>
      <c r="D18" s="11"/>
      <c r="E18" s="11"/>
    </row>
    <row r="19" spans="1:5" ht="21">
      <c r="A19" s="11"/>
      <c r="B19" s="11"/>
      <c r="C19" s="11"/>
      <c r="D19" s="11"/>
      <c r="E19" s="11"/>
    </row>
    <row r="20" spans="1:5" ht="21">
      <c r="A20" s="11"/>
      <c r="B20" s="11"/>
      <c r="C20" s="11"/>
      <c r="D20" s="11"/>
      <c r="E20" s="11"/>
    </row>
    <row r="21" spans="1:5" ht="21">
      <c r="A21" s="11"/>
      <c r="B21" s="11"/>
      <c r="C21" s="11"/>
      <c r="D21" s="11"/>
      <c r="E21" s="11"/>
    </row>
  </sheetData>
  <sheetProtection/>
  <printOptions/>
  <pageMargins left="0.51" right="0.3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C7">
      <selection activeCell="C14" sqref="C14"/>
    </sheetView>
  </sheetViews>
  <sheetFormatPr defaultColWidth="9.140625" defaultRowHeight="23.25"/>
  <cols>
    <col min="1" max="1" width="6.7109375" style="1" bestFit="1" customWidth="1"/>
    <col min="2" max="2" width="24.140625" style="1" bestFit="1" customWidth="1"/>
    <col min="3" max="3" width="34.00390625" style="1" bestFit="1" customWidth="1"/>
    <col min="4" max="4" width="38.421875" style="1" bestFit="1" customWidth="1"/>
    <col min="5" max="5" width="15.00390625" style="1" bestFit="1" customWidth="1"/>
    <col min="6" max="6" width="29.8515625" style="1" bestFit="1" customWidth="1"/>
    <col min="7" max="16384" width="9.140625" style="1" customWidth="1"/>
  </cols>
  <sheetData>
    <row r="1" spans="1:6" ht="21">
      <c r="A1" s="3" t="s">
        <v>182</v>
      </c>
      <c r="B1" s="3"/>
      <c r="C1" s="3"/>
      <c r="D1" s="3"/>
      <c r="E1" s="3"/>
      <c r="F1" s="3"/>
    </row>
    <row r="2" spans="1:6" ht="21">
      <c r="A2" s="3" t="s">
        <v>183</v>
      </c>
      <c r="B2" s="3"/>
      <c r="C2" s="3"/>
      <c r="D2" s="3"/>
      <c r="E2" s="3"/>
      <c r="F2" s="3"/>
    </row>
    <row r="3" spans="1:6" ht="21">
      <c r="A3" s="3"/>
      <c r="B3" s="3"/>
      <c r="C3" s="3"/>
      <c r="D3" s="3"/>
      <c r="E3" s="3"/>
      <c r="F3" s="3"/>
    </row>
    <row r="4" spans="1:6" ht="21">
      <c r="A4" s="4" t="s">
        <v>109</v>
      </c>
      <c r="B4" s="4" t="s">
        <v>2</v>
      </c>
      <c r="C4" s="4" t="s">
        <v>156</v>
      </c>
      <c r="D4" s="4" t="s">
        <v>157</v>
      </c>
      <c r="E4" s="4" t="s">
        <v>112</v>
      </c>
      <c r="F4" s="4" t="s">
        <v>13</v>
      </c>
    </row>
    <row r="5" spans="1:6" ht="21">
      <c r="A5" s="12"/>
      <c r="B5" s="12"/>
      <c r="C5" s="12"/>
      <c r="D5" s="7" t="s">
        <v>158</v>
      </c>
      <c r="E5" s="12" t="s">
        <v>159</v>
      </c>
      <c r="F5" s="12" t="s">
        <v>160</v>
      </c>
    </row>
    <row r="6" spans="1:6" ht="21">
      <c r="A6" s="4">
        <v>1</v>
      </c>
      <c r="B6" s="10" t="s">
        <v>180</v>
      </c>
      <c r="C6" s="10" t="s">
        <v>161</v>
      </c>
      <c r="D6" s="10" t="s">
        <v>162</v>
      </c>
      <c r="E6" s="106">
        <v>39790</v>
      </c>
      <c r="F6" s="10" t="s">
        <v>163</v>
      </c>
    </row>
    <row r="7" spans="1:6" ht="21">
      <c r="A7" s="11"/>
      <c r="B7" s="11"/>
      <c r="C7" s="1" t="s">
        <v>164</v>
      </c>
      <c r="D7" s="17" t="s">
        <v>165</v>
      </c>
      <c r="E7" s="18"/>
      <c r="F7" s="11" t="s">
        <v>166</v>
      </c>
    </row>
    <row r="8" spans="1:6" ht="21">
      <c r="A8" s="11"/>
      <c r="B8" s="11"/>
      <c r="C8" s="17" t="s">
        <v>208</v>
      </c>
      <c r="D8" s="17" t="s">
        <v>167</v>
      </c>
      <c r="E8" s="11"/>
      <c r="F8" s="11"/>
    </row>
    <row r="9" spans="1:6" ht="21">
      <c r="A9" s="11"/>
      <c r="B9" s="11"/>
      <c r="C9" s="11" t="s">
        <v>168</v>
      </c>
      <c r="D9" s="107"/>
      <c r="E9" s="18"/>
      <c r="F9" s="11"/>
    </row>
    <row r="10" spans="1:6" ht="21">
      <c r="A10" s="11"/>
      <c r="B10" s="11"/>
      <c r="C10" s="17" t="s">
        <v>169</v>
      </c>
      <c r="D10" s="107"/>
      <c r="E10" s="11"/>
      <c r="F10" s="11"/>
    </row>
    <row r="11" spans="1:6" ht="21">
      <c r="A11" s="11"/>
      <c r="B11" s="11"/>
      <c r="C11" s="17" t="s">
        <v>170</v>
      </c>
      <c r="D11" s="107"/>
      <c r="E11" s="11"/>
      <c r="F11" s="11"/>
    </row>
    <row r="12" spans="1:6" ht="21">
      <c r="A12" s="11"/>
      <c r="B12" s="11"/>
      <c r="C12" s="11"/>
      <c r="D12" s="107"/>
      <c r="E12" s="11"/>
      <c r="F12" s="11"/>
    </row>
    <row r="13" spans="1:6" ht="21">
      <c r="A13" s="6">
        <v>2</v>
      </c>
      <c r="B13" s="11" t="s">
        <v>181</v>
      </c>
      <c r="C13" s="11" t="s">
        <v>171</v>
      </c>
      <c r="D13" s="17" t="s">
        <v>152</v>
      </c>
      <c r="E13" s="18">
        <v>22880</v>
      </c>
      <c r="F13" s="11" t="s">
        <v>172</v>
      </c>
    </row>
    <row r="14" spans="1:6" ht="21">
      <c r="A14" s="11"/>
      <c r="B14" s="11"/>
      <c r="C14" s="11" t="s">
        <v>173</v>
      </c>
      <c r="D14" s="17" t="s">
        <v>174</v>
      </c>
      <c r="E14" s="18"/>
      <c r="F14" s="11" t="s">
        <v>175</v>
      </c>
    </row>
    <row r="15" spans="1:6" ht="21">
      <c r="A15" s="11"/>
      <c r="B15" s="11"/>
      <c r="C15" s="17" t="s">
        <v>208</v>
      </c>
      <c r="D15" s="17" t="s">
        <v>21</v>
      </c>
      <c r="E15" s="11"/>
      <c r="F15" s="11"/>
    </row>
    <row r="16" spans="1:6" ht="21">
      <c r="A16" s="11"/>
      <c r="B16" s="11"/>
      <c r="C16" s="17" t="s">
        <v>152</v>
      </c>
      <c r="D16" s="107"/>
      <c r="E16" s="11"/>
      <c r="F16" s="11"/>
    </row>
    <row r="17" spans="1:6" ht="21">
      <c r="A17" s="11"/>
      <c r="B17" s="11"/>
      <c r="C17" s="17" t="s">
        <v>176</v>
      </c>
      <c r="D17" s="107"/>
      <c r="E17" s="11"/>
      <c r="F17" s="11"/>
    </row>
    <row r="18" spans="1:6" ht="21">
      <c r="A18" s="11"/>
      <c r="B18" s="11"/>
      <c r="C18" s="17" t="s">
        <v>177</v>
      </c>
      <c r="D18" s="107"/>
      <c r="E18" s="11"/>
      <c r="F18" s="11"/>
    </row>
    <row r="19" spans="1:6" ht="21">
      <c r="A19" s="11"/>
      <c r="B19" s="11"/>
      <c r="C19" s="11"/>
      <c r="D19" s="107"/>
      <c r="E19" s="11"/>
      <c r="F19" s="11"/>
    </row>
    <row r="20" spans="1:6" ht="21">
      <c r="A20" s="11"/>
      <c r="B20" s="11"/>
      <c r="C20" s="17"/>
      <c r="D20" s="107"/>
      <c r="E20" s="11"/>
      <c r="F20" s="11"/>
    </row>
    <row r="21" spans="1:6" ht="21">
      <c r="A21" s="11"/>
      <c r="B21" s="11"/>
      <c r="C21" s="17"/>
      <c r="D21" s="107"/>
      <c r="E21" s="11"/>
      <c r="F21" s="11"/>
    </row>
    <row r="22" spans="1:6" ht="21.75" thickBot="1">
      <c r="A22" s="11"/>
      <c r="B22" s="11"/>
      <c r="C22" s="11"/>
      <c r="D22" s="11"/>
      <c r="E22" s="108">
        <f>SUM(E6:E21)</f>
        <v>62670</v>
      </c>
      <c r="F22" s="11"/>
    </row>
    <row r="23" ht="21.75" thickTop="1"/>
    <row r="24" ht="21">
      <c r="D24" s="109">
        <f>E22+'[1]ภายในจังหวัด'!E27</f>
        <v>149490</v>
      </c>
    </row>
  </sheetData>
  <sheetProtection/>
  <printOptions/>
  <pageMargins left="0.38" right="0.34" top="0.53" bottom="0.55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7" sqref="B7"/>
    </sheetView>
  </sheetViews>
  <sheetFormatPr defaultColWidth="9.140625" defaultRowHeight="23.25"/>
  <cols>
    <col min="1" max="1" width="6.8515625" style="1" bestFit="1" customWidth="1"/>
    <col min="2" max="2" width="28.28125" style="1" customWidth="1"/>
    <col min="3" max="3" width="38.421875" style="1" bestFit="1" customWidth="1"/>
    <col min="4" max="4" width="25.140625" style="1" bestFit="1" customWidth="1"/>
    <col min="5" max="5" width="15.00390625" style="1" bestFit="1" customWidth="1"/>
    <col min="6" max="6" width="33.421875" style="1" customWidth="1"/>
    <col min="7" max="16384" width="9.140625" style="1" customWidth="1"/>
  </cols>
  <sheetData>
    <row r="1" spans="1:6" ht="21">
      <c r="A1" s="3" t="s">
        <v>155</v>
      </c>
      <c r="B1" s="3"/>
      <c r="C1" s="3"/>
      <c r="D1" s="3"/>
      <c r="E1" s="3"/>
      <c r="F1" s="3"/>
    </row>
    <row r="2" spans="1:6" ht="21">
      <c r="A2" s="3" t="s">
        <v>184</v>
      </c>
      <c r="B2" s="3"/>
      <c r="C2" s="3"/>
      <c r="D2" s="3"/>
      <c r="E2" s="3"/>
      <c r="F2" s="3"/>
    </row>
    <row r="3" spans="1:6" ht="21">
      <c r="A3" s="3" t="s">
        <v>185</v>
      </c>
      <c r="B3" s="3"/>
      <c r="C3" s="3"/>
      <c r="D3" s="3"/>
      <c r="E3" s="3"/>
      <c r="F3" s="3"/>
    </row>
    <row r="4" spans="1:6" ht="21">
      <c r="A4" s="4" t="s">
        <v>109</v>
      </c>
      <c r="B4" s="4" t="s">
        <v>2</v>
      </c>
      <c r="C4" s="4" t="s">
        <v>156</v>
      </c>
      <c r="D4" s="4" t="s">
        <v>157</v>
      </c>
      <c r="E4" s="4" t="s">
        <v>112</v>
      </c>
      <c r="F4" s="4" t="s">
        <v>13</v>
      </c>
    </row>
    <row r="5" spans="1:6" ht="21">
      <c r="A5" s="12"/>
      <c r="B5" s="12"/>
      <c r="C5" s="12"/>
      <c r="D5" s="7" t="s">
        <v>186</v>
      </c>
      <c r="E5" s="12" t="s">
        <v>159</v>
      </c>
      <c r="F5" s="12" t="s">
        <v>160</v>
      </c>
    </row>
    <row r="6" spans="1:6" s="110" customFormat="1" ht="21">
      <c r="A6" s="10"/>
      <c r="B6" s="111" t="s">
        <v>192</v>
      </c>
      <c r="C6" s="10"/>
      <c r="D6" s="4"/>
      <c r="E6" s="10"/>
      <c r="F6" s="10"/>
    </row>
    <row r="7" spans="1:6" s="110" customFormat="1" ht="21">
      <c r="A7" s="6">
        <v>1</v>
      </c>
      <c r="B7" s="11" t="s">
        <v>197</v>
      </c>
      <c r="C7" s="11" t="s">
        <v>171</v>
      </c>
      <c r="D7" s="107" t="s">
        <v>152</v>
      </c>
      <c r="E7" s="18">
        <v>18380</v>
      </c>
      <c r="F7" s="11" t="s">
        <v>187</v>
      </c>
    </row>
    <row r="8" spans="1:6" s="110" customFormat="1" ht="21">
      <c r="A8" s="11"/>
      <c r="B8" s="11"/>
      <c r="C8" s="11" t="s">
        <v>173</v>
      </c>
      <c r="D8" s="107" t="s">
        <v>188</v>
      </c>
      <c r="E8" s="18"/>
      <c r="F8" s="11" t="s">
        <v>189</v>
      </c>
    </row>
    <row r="9" spans="1:6" s="110" customFormat="1" ht="21">
      <c r="A9" s="11"/>
      <c r="B9" s="11"/>
      <c r="C9" s="17" t="s">
        <v>200</v>
      </c>
      <c r="D9" s="11" t="s">
        <v>178</v>
      </c>
      <c r="E9" s="11"/>
      <c r="F9" s="11"/>
    </row>
    <row r="10" spans="1:6" s="110" customFormat="1" ht="21">
      <c r="A10" s="11"/>
      <c r="B10" s="11"/>
      <c r="C10" s="11" t="s">
        <v>190</v>
      </c>
      <c r="D10" s="107"/>
      <c r="E10" s="11"/>
      <c r="F10" s="11"/>
    </row>
    <row r="11" spans="1:6" s="110" customFormat="1" ht="21">
      <c r="A11" s="11"/>
      <c r="B11" s="11"/>
      <c r="C11" s="17" t="s">
        <v>191</v>
      </c>
      <c r="D11" s="107"/>
      <c r="E11" s="11"/>
      <c r="F11" s="11"/>
    </row>
    <row r="12" spans="1:6" s="110" customFormat="1" ht="21">
      <c r="A12" s="11"/>
      <c r="B12" s="11"/>
      <c r="C12" s="17" t="s">
        <v>167</v>
      </c>
      <c r="D12" s="107"/>
      <c r="E12" s="11"/>
      <c r="F12" s="11"/>
    </row>
    <row r="13" spans="1:6" s="110" customFormat="1" ht="21.75" thickBot="1">
      <c r="A13" s="12"/>
      <c r="B13" s="12"/>
      <c r="C13" s="112"/>
      <c r="D13" s="113" t="s">
        <v>31</v>
      </c>
      <c r="E13" s="108">
        <f>SUM(E7:E12)</f>
        <v>18380</v>
      </c>
      <c r="F13" s="12"/>
    </row>
    <row r="14" spans="1:6" s="110" customFormat="1" ht="21.75" thickTop="1">
      <c r="A14" s="11"/>
      <c r="B14" s="11"/>
      <c r="C14" s="11"/>
      <c r="D14" s="107"/>
      <c r="E14" s="11"/>
      <c r="F14" s="11"/>
    </row>
    <row r="15" spans="1:6" s="110" customFormat="1" ht="21">
      <c r="A15" s="11"/>
      <c r="B15" s="34" t="s">
        <v>193</v>
      </c>
      <c r="C15" s="11"/>
      <c r="D15" s="11"/>
      <c r="E15" s="11"/>
      <c r="F15" s="11"/>
    </row>
    <row r="16" spans="1:6" s="110" customFormat="1" ht="21">
      <c r="A16" s="6">
        <v>1</v>
      </c>
      <c r="B16" s="11" t="s">
        <v>198</v>
      </c>
      <c r="C16" s="11" t="s">
        <v>194</v>
      </c>
      <c r="D16" s="6" t="s">
        <v>195</v>
      </c>
      <c r="E16" s="18">
        <v>16460</v>
      </c>
      <c r="F16" s="11" t="s">
        <v>196</v>
      </c>
    </row>
    <row r="17" spans="1:6" s="110" customFormat="1" ht="21">
      <c r="A17" s="11"/>
      <c r="B17" s="11"/>
      <c r="C17" s="17" t="s">
        <v>199</v>
      </c>
      <c r="D17" s="107"/>
      <c r="E17" s="11"/>
      <c r="F17" s="11"/>
    </row>
    <row r="18" spans="1:6" s="110" customFormat="1" ht="21">
      <c r="A18" s="11"/>
      <c r="B18" s="11"/>
      <c r="C18" s="17" t="s">
        <v>179</v>
      </c>
      <c r="D18" s="107"/>
      <c r="E18" s="11"/>
      <c r="F18" s="11"/>
    </row>
    <row r="19" spans="1:6" s="110" customFormat="1" ht="21">
      <c r="A19" s="11"/>
      <c r="B19" s="11"/>
      <c r="C19" s="17" t="s">
        <v>174</v>
      </c>
      <c r="D19" s="107"/>
      <c r="E19" s="11"/>
      <c r="F19" s="11"/>
    </row>
    <row r="20" spans="1:6" s="110" customFormat="1" ht="21">
      <c r="A20" s="11"/>
      <c r="B20" s="11"/>
      <c r="C20" s="17" t="s">
        <v>21</v>
      </c>
      <c r="D20" s="107"/>
      <c r="E20" s="11"/>
      <c r="F20" s="11"/>
    </row>
    <row r="21" spans="1:6" ht="21">
      <c r="A21" s="11"/>
      <c r="B21" s="11"/>
      <c r="C21" s="11"/>
      <c r="D21" s="11"/>
      <c r="E21" s="11"/>
      <c r="F21" s="11"/>
    </row>
    <row r="22" spans="1:6" s="110" customFormat="1" ht="21">
      <c r="A22" s="6">
        <v>2</v>
      </c>
      <c r="B22" s="11" t="s">
        <v>207</v>
      </c>
      <c r="C22" s="11" t="s">
        <v>201</v>
      </c>
      <c r="D22" s="6" t="s">
        <v>202</v>
      </c>
      <c r="E22" s="18">
        <v>24450</v>
      </c>
      <c r="F22" s="11" t="s">
        <v>203</v>
      </c>
    </row>
    <row r="23" spans="1:6" s="110" customFormat="1" ht="21">
      <c r="A23" s="11"/>
      <c r="B23" s="11"/>
      <c r="C23" s="17" t="s">
        <v>208</v>
      </c>
      <c r="D23" s="107"/>
      <c r="E23" s="11"/>
      <c r="F23" s="11" t="s">
        <v>204</v>
      </c>
    </row>
    <row r="24" spans="1:6" s="110" customFormat="1" ht="21">
      <c r="A24" s="11"/>
      <c r="B24" s="11"/>
      <c r="C24" s="11" t="s">
        <v>205</v>
      </c>
      <c r="D24" s="107"/>
      <c r="E24" s="11"/>
      <c r="F24" s="11"/>
    </row>
    <row r="25" spans="1:6" s="110" customFormat="1" ht="21">
      <c r="A25" s="11"/>
      <c r="B25" s="11"/>
      <c r="C25" s="17" t="s">
        <v>206</v>
      </c>
      <c r="D25" s="107"/>
      <c r="E25" s="11"/>
      <c r="F25" s="11"/>
    </row>
    <row r="26" spans="1:6" s="110" customFormat="1" ht="21">
      <c r="A26" s="11"/>
      <c r="B26" s="11"/>
      <c r="C26" s="17" t="s">
        <v>167</v>
      </c>
      <c r="D26" s="107"/>
      <c r="E26" s="11"/>
      <c r="F26" s="11"/>
    </row>
    <row r="27" spans="1:6" s="110" customFormat="1" ht="21.75" thickBot="1">
      <c r="A27" s="12"/>
      <c r="B27" s="12"/>
      <c r="C27" s="12"/>
      <c r="D27" s="113" t="s">
        <v>31</v>
      </c>
      <c r="E27" s="108">
        <f>SUM(E16:E26)</f>
        <v>40910</v>
      </c>
      <c r="F27" s="12"/>
    </row>
    <row r="28" ht="21.75" thickTop="1"/>
  </sheetData>
  <sheetProtection/>
  <printOptions/>
  <pageMargins left="0.44" right="0.37" top="0.25" bottom="0.27" header="0.18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5" sqref="D25"/>
    </sheetView>
  </sheetViews>
  <sheetFormatPr defaultColWidth="9.140625" defaultRowHeight="23.25"/>
  <cols>
    <col min="1" max="1" width="23.28125" style="19" customWidth="1"/>
    <col min="2" max="3" width="9.140625" style="19" customWidth="1"/>
    <col min="4" max="4" width="15.28125" style="19" customWidth="1"/>
    <col min="5" max="5" width="9.140625" style="19" customWidth="1"/>
    <col min="6" max="6" width="14.57421875" style="19" bestFit="1" customWidth="1"/>
    <col min="7" max="16384" width="9.140625" style="19" customWidth="1"/>
  </cols>
  <sheetData>
    <row r="1" spans="1:6" ht="23.25">
      <c r="A1" s="47" t="s">
        <v>84</v>
      </c>
      <c r="B1" s="47"/>
      <c r="C1" s="47"/>
      <c r="D1" s="47"/>
      <c r="E1" s="47"/>
      <c r="F1" s="47"/>
    </row>
    <row r="2" spans="1:6" ht="23.25">
      <c r="A2" s="48" t="s">
        <v>20</v>
      </c>
      <c r="B2" s="49"/>
      <c r="C2" s="49"/>
      <c r="D2" s="49"/>
      <c r="E2" s="49"/>
      <c r="F2" s="47"/>
    </row>
    <row r="3" spans="1:6" ht="23.25">
      <c r="A3" s="48" t="s">
        <v>82</v>
      </c>
      <c r="B3" s="49"/>
      <c r="C3" s="49"/>
      <c r="D3" s="49"/>
      <c r="E3" s="49"/>
      <c r="F3" s="47"/>
    </row>
    <row r="4" spans="1:6" ht="23.25">
      <c r="A4" s="48" t="s">
        <v>89</v>
      </c>
      <c r="B4" s="49"/>
      <c r="C4" s="49"/>
      <c r="D4" s="49"/>
      <c r="E4" s="49"/>
      <c r="F4" s="47"/>
    </row>
    <row r="5" spans="1:5" ht="23.25">
      <c r="A5" s="20"/>
      <c r="B5" s="20"/>
      <c r="C5" s="20"/>
      <c r="D5" s="21"/>
      <c r="E5" s="20"/>
    </row>
    <row r="6" spans="1:6" ht="23.25">
      <c r="A6" s="22" t="s">
        <v>90</v>
      </c>
      <c r="B6" s="104" t="s">
        <v>79</v>
      </c>
      <c r="C6" s="105"/>
      <c r="D6" s="36" t="s">
        <v>83</v>
      </c>
      <c r="E6" s="22" t="s">
        <v>80</v>
      </c>
      <c r="F6" s="50" t="s">
        <v>105</v>
      </c>
    </row>
    <row r="7" spans="1:6" ht="23.25">
      <c r="A7" s="35" t="s">
        <v>103</v>
      </c>
      <c r="B7" s="23"/>
      <c r="C7" s="23"/>
      <c r="D7" s="44"/>
      <c r="E7" s="45"/>
      <c r="F7" s="51"/>
    </row>
    <row r="8" spans="1:6" ht="23.25">
      <c r="A8" s="25" t="s">
        <v>81</v>
      </c>
      <c r="B8" s="25">
        <v>0</v>
      </c>
      <c r="C8" s="25">
        <v>59</v>
      </c>
      <c r="D8" s="37">
        <v>0</v>
      </c>
      <c r="E8" s="38">
        <v>0</v>
      </c>
      <c r="F8" s="52"/>
    </row>
    <row r="9" spans="1:6" ht="23.25">
      <c r="A9" s="35" t="s">
        <v>102</v>
      </c>
      <c r="B9" s="23"/>
      <c r="C9" s="23"/>
      <c r="D9" s="44"/>
      <c r="E9" s="45"/>
      <c r="F9" s="51"/>
    </row>
    <row r="10" spans="1:6" ht="23.25">
      <c r="A10" s="43" t="s">
        <v>104</v>
      </c>
      <c r="B10" s="25">
        <v>60</v>
      </c>
      <c r="C10" s="25">
        <v>69</v>
      </c>
      <c r="D10" s="37">
        <v>2.2</v>
      </c>
      <c r="E10" s="38">
        <v>2</v>
      </c>
      <c r="F10" s="52">
        <v>660</v>
      </c>
    </row>
    <row r="11" spans="1:6" ht="23.25">
      <c r="A11" s="35" t="s">
        <v>99</v>
      </c>
      <c r="B11" s="23"/>
      <c r="C11" s="23"/>
      <c r="D11" s="44"/>
      <c r="E11" s="45"/>
      <c r="F11" s="51"/>
    </row>
    <row r="12" spans="1:6" ht="23.25">
      <c r="A12" s="39" t="s">
        <v>100</v>
      </c>
      <c r="B12" s="24">
        <v>70</v>
      </c>
      <c r="C12" s="24">
        <v>74</v>
      </c>
      <c r="D12" s="40">
        <v>3</v>
      </c>
      <c r="E12" s="42">
        <v>2</v>
      </c>
      <c r="F12" s="53">
        <v>2400</v>
      </c>
    </row>
    <row r="13" spans="1:6" ht="23.25">
      <c r="A13" s="39" t="s">
        <v>101</v>
      </c>
      <c r="B13" s="24">
        <v>75</v>
      </c>
      <c r="C13" s="24">
        <v>79</v>
      </c>
      <c r="D13" s="40">
        <v>3.2</v>
      </c>
      <c r="E13" s="42">
        <v>5</v>
      </c>
      <c r="F13" s="54">
        <v>4600</v>
      </c>
    </row>
    <row r="14" spans="1:6" ht="23.25">
      <c r="A14" s="35" t="s">
        <v>96</v>
      </c>
      <c r="B14" s="23"/>
      <c r="C14" s="23"/>
      <c r="D14" s="44"/>
      <c r="E14" s="45"/>
      <c r="F14" s="51"/>
    </row>
    <row r="15" spans="1:6" ht="23.25">
      <c r="A15" s="39" t="s">
        <v>97</v>
      </c>
      <c r="B15" s="24">
        <v>80</v>
      </c>
      <c r="C15" s="24">
        <v>84</v>
      </c>
      <c r="D15" s="40">
        <v>3.5</v>
      </c>
      <c r="E15" s="42">
        <v>10</v>
      </c>
      <c r="F15" s="53">
        <v>6600</v>
      </c>
    </row>
    <row r="16" spans="1:6" ht="23.25">
      <c r="A16" s="43" t="s">
        <v>98</v>
      </c>
      <c r="B16" s="25">
        <v>85</v>
      </c>
      <c r="C16" s="25">
        <v>89</v>
      </c>
      <c r="D16" s="37">
        <v>3.8</v>
      </c>
      <c r="E16" s="38">
        <v>20</v>
      </c>
      <c r="F16" s="54">
        <v>8400</v>
      </c>
    </row>
    <row r="17" spans="1:6" ht="23.25">
      <c r="A17" s="35" t="s">
        <v>95</v>
      </c>
      <c r="B17" s="22"/>
      <c r="C17" s="22"/>
      <c r="D17" s="22"/>
      <c r="E17" s="22"/>
      <c r="F17" s="51"/>
    </row>
    <row r="18" spans="1:6" ht="23.25">
      <c r="A18" s="39" t="s">
        <v>91</v>
      </c>
      <c r="B18" s="24">
        <v>90</v>
      </c>
      <c r="C18" s="24">
        <v>91</v>
      </c>
      <c r="D18" s="40">
        <v>4</v>
      </c>
      <c r="E18" s="42">
        <v>10</v>
      </c>
      <c r="F18" s="53">
        <v>4200</v>
      </c>
    </row>
    <row r="19" spans="1:6" ht="23.25">
      <c r="A19" s="39" t="s">
        <v>92</v>
      </c>
      <c r="B19" s="24">
        <v>92</v>
      </c>
      <c r="C19" s="24">
        <v>94</v>
      </c>
      <c r="D19" s="40">
        <v>4.1</v>
      </c>
      <c r="E19" s="42">
        <v>4</v>
      </c>
      <c r="F19" s="53">
        <v>2600</v>
      </c>
    </row>
    <row r="20" spans="1:6" ht="23.25">
      <c r="A20" s="39" t="s">
        <v>93</v>
      </c>
      <c r="B20" s="24">
        <v>95</v>
      </c>
      <c r="C20" s="24">
        <v>97</v>
      </c>
      <c r="D20" s="40">
        <v>4.5</v>
      </c>
      <c r="E20" s="42">
        <v>2</v>
      </c>
      <c r="F20" s="53">
        <v>1400</v>
      </c>
    </row>
    <row r="21" spans="1:6" ht="23.25">
      <c r="A21" s="39" t="s">
        <v>94</v>
      </c>
      <c r="B21" s="24">
        <v>98</v>
      </c>
      <c r="C21" s="24">
        <v>100</v>
      </c>
      <c r="D21" s="40">
        <v>6</v>
      </c>
      <c r="E21" s="41">
        <v>1</v>
      </c>
      <c r="F21" s="53">
        <v>1250</v>
      </c>
    </row>
    <row r="22" spans="1:6" ht="23.25">
      <c r="A22" s="26" t="s">
        <v>31</v>
      </c>
      <c r="B22" s="27"/>
      <c r="C22" s="27"/>
      <c r="D22" s="28"/>
      <c r="E22" s="46">
        <f>SUM(E8:E21)</f>
        <v>56</v>
      </c>
      <c r="F22" s="55">
        <f>SUM(F8:F21)</f>
        <v>32110</v>
      </c>
    </row>
    <row r="23" spans="1:5" ht="23.25">
      <c r="A23" s="20"/>
      <c r="B23" s="20"/>
      <c r="C23" s="20"/>
      <c r="D23" s="20"/>
      <c r="E23" s="21"/>
    </row>
  </sheetData>
  <sheetProtection/>
  <mergeCells count="1">
    <mergeCell ref="B6:C6"/>
  </mergeCells>
  <printOptions/>
  <pageMargins left="1.38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Activated User</cp:lastModifiedBy>
  <cp:lastPrinted>2013-04-05T02:43:03Z</cp:lastPrinted>
  <dcterms:created xsi:type="dcterms:W3CDTF">2009-02-27T01:53:51Z</dcterms:created>
  <dcterms:modified xsi:type="dcterms:W3CDTF">2013-04-05T02:44:11Z</dcterms:modified>
  <cp:category/>
  <cp:version/>
  <cp:contentType/>
  <cp:contentStatus/>
</cp:coreProperties>
</file>