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H5" i="1"/>
  <c r="I5" i="1"/>
  <c r="J5" i="1"/>
  <c r="H6" i="1"/>
  <c r="I6" i="1"/>
  <c r="J6" i="1"/>
  <c r="H7" i="1"/>
  <c r="I7" i="1"/>
  <c r="J7" i="1"/>
  <c r="H8" i="1"/>
  <c r="I8" i="1"/>
  <c r="J8" i="1"/>
  <c r="H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I18" i="1"/>
  <c r="J18" i="1"/>
  <c r="H19" i="1"/>
  <c r="I19" i="1"/>
  <c r="J19" i="1"/>
  <c r="J4" i="1"/>
  <c r="I4" i="1"/>
  <c r="H4" i="1"/>
  <c r="G4" i="1"/>
  <c r="G5" i="1"/>
  <c r="G6" i="1"/>
  <c r="G7" i="1"/>
  <c r="G8" i="1"/>
  <c r="G9" i="1"/>
  <c r="I9" i="1" s="1"/>
  <c r="G10" i="1"/>
  <c r="G11" i="1"/>
  <c r="G12" i="1"/>
  <c r="G13" i="1"/>
  <c r="G14" i="1"/>
  <c r="G15" i="1"/>
  <c r="G16" i="1"/>
  <c r="G17" i="1"/>
  <c r="G18" i="1"/>
  <c r="G19" i="1"/>
  <c r="C20" i="1"/>
  <c r="D20" i="1"/>
  <c r="E20" i="1"/>
  <c r="F20" i="1"/>
  <c r="B20" i="1"/>
  <c r="H20" i="1" l="1"/>
  <c r="J20" i="1"/>
  <c r="I20" i="1"/>
  <c r="G20" i="1"/>
</calcChain>
</file>

<file path=xl/sharedStrings.xml><?xml version="1.0" encoding="utf-8"?>
<sst xmlns="http://schemas.openxmlformats.org/spreadsheetml/2006/main" count="27" uniqueCount="27">
  <si>
    <t>หน่วยบริการ</t>
  </si>
  <si>
    <t>รพ.พระนครศรีอยุธยา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</si>
  <si>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</si>
  <si>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</si>
  <si>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</si>
  <si>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</si>
  <si>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</si>
  <si>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</si>
  <si>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</si>
  <si>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</si>
  <si>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</si>
  <si>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</si>
  <si>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</si>
  <si>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</si>
  <si>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</si>
  <si>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</si>
  <si>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</si>
  <si>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POP</t>
  </si>
  <si>
    <t>Adj</t>
  </si>
  <si>
    <t>วงเงินสัดสว่นOP</t>
  </si>
  <si>
    <t>วงเงินสัดส่วนPP</t>
  </si>
  <si>
    <t>วงเงินสัดส่วนIP</t>
  </si>
  <si>
    <t>ผลรวมวงเงิน OP:PP:IP</t>
  </si>
  <si>
    <t>โอนตรง CUP 70%</t>
  </si>
  <si>
    <t>โอนตรง จังหวัด 20%</t>
  </si>
  <si>
    <t>เขต 10 %</t>
  </si>
  <si>
    <t>การจัดสรรค่าบริการทางการแพทย์ที่เบิกจ่ายในลักษณะงบลงทุน 2561 ข้อมูลประชากร ณ เมษายน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</si>
</sst>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0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</font>
    <font>
      <sz val="14"/>
      <color indexed="8"/>
      <name val="Angsana New"/>
      <family val="1"/>
    </font>
    <font>
      <sz val="14"/>
      <name val="Angsana New"/>
      <family val="1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5" fillId="0" borderId="0" xfId="0" applyFont="1"/>
    <xf numFmtId="0" fontId="3" fillId="0" borderId="1" xfId="2" applyFont="1" applyBorder="1" applyAlignment="1" applyProtection="1">
      <alignment horizontal="left" vertical="center" wrapText="1"/>
    </xf>
    <xf numFmtId="3" fontId="0" fillId="0" borderId="1" xfId="0" applyNumberFormat="1" applyBorder="1"/>
    <xf numFmtId="187" fontId="0" fillId="0" borderId="1" xfId="0" applyNumberForma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1" xfId="0" applyNumberFormat="1" applyFill="1" applyBorder="1"/>
    <xf numFmtId="0" fontId="4" fillId="0" borderId="1" xfId="2" applyFont="1" applyBorder="1" applyAlignment="1" applyProtection="1">
      <alignment horizontal="left" vertical="center" wrapText="1"/>
    </xf>
    <xf numFmtId="3" fontId="5" fillId="0" borderId="1" xfId="0" applyNumberFormat="1" applyFont="1" applyBorder="1"/>
    <xf numFmtId="187" fontId="5" fillId="0" borderId="1" xfId="0" applyNumberFormat="1" applyFont="1" applyBorder="1"/>
    <xf numFmtId="43" fontId="5" fillId="0" borderId="1" xfId="1" applyFont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11" sqref="L11"/>
    </sheetView>
  </sheetViews>
  <sheetFormatPr defaultRowHeight="14.25" x14ac:dyDescent="0.2"/>
  <cols>
    <col min="1" max="1" width="22.875" bestFit="1" customWidth="1"/>
    <col min="2" max="2" width="9.25" hidden="1" customWidth="1"/>
    <col min="3" max="3" width="13.75" hidden="1" customWidth="1"/>
    <col min="4" max="6" width="17.125" hidden="1" customWidth="1"/>
    <col min="7" max="7" width="18.625" hidden="1" customWidth="1"/>
    <col min="8" max="8" width="17.125" bestFit="1" customWidth="1"/>
    <col min="9" max="9" width="17.375" bestFit="1" customWidth="1"/>
    <col min="10" max="10" width="15.875" hidden="1" customWidth="1"/>
  </cols>
  <sheetData>
    <row r="1" spans="1:10" x14ac:dyDescent="0.2">
      <c r="A1" s="2" t="s">
        <v>26</v>
      </c>
    </row>
    <row r="2" spans="1:10" x14ac:dyDescent="0.2">
      <c r="A2" s="2"/>
    </row>
    <row r="3" spans="1:10" x14ac:dyDescent="0.2">
      <c r="A3" s="13" t="s">
        <v>0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3" t="s">
        <v>23</v>
      </c>
      <c r="I3" s="13" t="s">
        <v>24</v>
      </c>
      <c r="J3" s="13" t="s">
        <v>25</v>
      </c>
    </row>
    <row r="4" spans="1:10" ht="21" x14ac:dyDescent="0.2">
      <c r="A4" s="3" t="s">
        <v>1</v>
      </c>
      <c r="B4" s="4">
        <v>112822</v>
      </c>
      <c r="C4" s="5">
        <v>20130.664799999999</v>
      </c>
      <c r="D4" s="6">
        <v>6362665.7000000002</v>
      </c>
      <c r="E4" s="6">
        <v>2264793.77</v>
      </c>
      <c r="F4" s="6">
        <v>14301111.52</v>
      </c>
      <c r="G4" s="7">
        <f>SUM(D4:F4)</f>
        <v>22928570.990000002</v>
      </c>
      <c r="H4" s="6">
        <f>+G4*70/100</f>
        <v>16049999.693000002</v>
      </c>
      <c r="I4" s="6">
        <f>+G4*20/100</f>
        <v>4585714.1980000008</v>
      </c>
      <c r="J4" s="6">
        <f>+G4*10/100</f>
        <v>2292857.0990000004</v>
      </c>
    </row>
    <row r="5" spans="1:10" ht="21" x14ac:dyDescent="0.2">
      <c r="A5" s="3" t="s">
        <v>2</v>
      </c>
      <c r="B5" s="4">
        <v>59163</v>
      </c>
      <c r="C5" s="5">
        <v>5851.4444999999996</v>
      </c>
      <c r="D5" s="6">
        <v>3336533.58</v>
      </c>
      <c r="E5" s="6">
        <v>1187640.6499999999</v>
      </c>
      <c r="F5" s="6">
        <v>4156952.95</v>
      </c>
      <c r="G5" s="7">
        <f t="shared" ref="G5:G19" si="0">SUM(D5:F5)</f>
        <v>8681127.1799999997</v>
      </c>
      <c r="H5" s="6">
        <f t="shared" ref="H5:H19" si="1">+G5*70/100</f>
        <v>6076789.0260000005</v>
      </c>
      <c r="I5" s="6">
        <f t="shared" ref="I5:I19" si="2">+G5*20/100</f>
        <v>1736225.436</v>
      </c>
      <c r="J5" s="6">
        <f t="shared" ref="J5:J19" si="3">+G5*10/100</f>
        <v>868112.71799999999</v>
      </c>
    </row>
    <row r="6" spans="1:10" ht="21" x14ac:dyDescent="0.2">
      <c r="A6" s="3" t="s">
        <v>3</v>
      </c>
      <c r="B6" s="4">
        <v>29216</v>
      </c>
      <c r="C6" s="5">
        <v>735.07550000000003</v>
      </c>
      <c r="D6" s="6">
        <v>1647654.19</v>
      </c>
      <c r="E6" s="6">
        <v>586483.26</v>
      </c>
      <c r="F6" s="6">
        <v>522208.54</v>
      </c>
      <c r="G6" s="7">
        <f t="shared" si="0"/>
        <v>2756345.99</v>
      </c>
      <c r="H6" s="6">
        <f t="shared" si="1"/>
        <v>1929442.1930000002</v>
      </c>
      <c r="I6" s="6">
        <f t="shared" si="2"/>
        <v>551269.19800000009</v>
      </c>
      <c r="J6" s="6">
        <f t="shared" si="3"/>
        <v>275634.59900000005</v>
      </c>
    </row>
    <row r="7" spans="1:10" ht="21" x14ac:dyDescent="0.2">
      <c r="A7" s="3" t="s">
        <v>4</v>
      </c>
      <c r="B7" s="4">
        <v>25201</v>
      </c>
      <c r="C7" s="5">
        <v>691.07839999999999</v>
      </c>
      <c r="D7" s="6">
        <v>1421225.81</v>
      </c>
      <c r="E7" s="6">
        <v>505885.98</v>
      </c>
      <c r="F7" s="6">
        <v>490952.34</v>
      </c>
      <c r="G7" s="7">
        <f t="shared" si="0"/>
        <v>2418064.13</v>
      </c>
      <c r="H7" s="6">
        <f t="shared" si="1"/>
        <v>1692644.8909999998</v>
      </c>
      <c r="I7" s="6">
        <f t="shared" si="2"/>
        <v>483612.82599999994</v>
      </c>
      <c r="J7" s="6">
        <f t="shared" si="3"/>
        <v>241806.41299999997</v>
      </c>
    </row>
    <row r="8" spans="1:10" ht="21" x14ac:dyDescent="0.2">
      <c r="A8" s="3" t="s">
        <v>5</v>
      </c>
      <c r="B8" s="4">
        <v>19973</v>
      </c>
      <c r="C8" s="5">
        <v>551.23310000000004</v>
      </c>
      <c r="D8" s="6">
        <v>1126389.55</v>
      </c>
      <c r="E8" s="6">
        <v>400938.88</v>
      </c>
      <c r="F8" s="6">
        <v>391604.17</v>
      </c>
      <c r="G8" s="7">
        <f t="shared" si="0"/>
        <v>1918932.6</v>
      </c>
      <c r="H8" s="6">
        <f t="shared" si="1"/>
        <v>1343252.82</v>
      </c>
      <c r="I8" s="6">
        <f t="shared" si="2"/>
        <v>383786.52</v>
      </c>
      <c r="J8" s="6">
        <f t="shared" si="3"/>
        <v>191893.26</v>
      </c>
    </row>
    <row r="9" spans="1:10" ht="21" x14ac:dyDescent="0.2">
      <c r="A9" s="3" t="s">
        <v>6</v>
      </c>
      <c r="B9" s="4">
        <v>17928</v>
      </c>
      <c r="C9" s="5">
        <v>323.97579999999999</v>
      </c>
      <c r="D9" s="6">
        <v>1011060.53</v>
      </c>
      <c r="E9" s="6">
        <v>359887.46</v>
      </c>
      <c r="F9" s="6">
        <v>230157.21</v>
      </c>
      <c r="G9" s="8">
        <f t="shared" si="0"/>
        <v>1601105.2</v>
      </c>
      <c r="H9" s="6">
        <f t="shared" si="1"/>
        <v>1120773.6399999999</v>
      </c>
      <c r="I9" s="6">
        <f t="shared" si="2"/>
        <v>320221.03999999998</v>
      </c>
      <c r="J9" s="6">
        <f t="shared" si="3"/>
        <v>160110.51999999999</v>
      </c>
    </row>
    <row r="10" spans="1:10" ht="21" x14ac:dyDescent="0.2">
      <c r="A10" s="3" t="s">
        <v>7</v>
      </c>
      <c r="B10" s="4">
        <v>55078</v>
      </c>
      <c r="C10" s="5">
        <v>1036.9085</v>
      </c>
      <c r="D10" s="6">
        <v>3106157.5</v>
      </c>
      <c r="E10" s="6">
        <v>1105638.18</v>
      </c>
      <c r="F10" s="6">
        <v>736635.18</v>
      </c>
      <c r="G10" s="7">
        <f t="shared" si="0"/>
        <v>4948430.8599999994</v>
      </c>
      <c r="H10" s="6">
        <f t="shared" si="1"/>
        <v>3463901.6019999995</v>
      </c>
      <c r="I10" s="6">
        <f t="shared" si="2"/>
        <v>989686.1719999999</v>
      </c>
      <c r="J10" s="6">
        <f t="shared" si="3"/>
        <v>494843.08599999995</v>
      </c>
    </row>
    <row r="11" spans="1:10" ht="21" x14ac:dyDescent="0.2">
      <c r="A11" s="3" t="s">
        <v>8</v>
      </c>
      <c r="B11" s="4">
        <v>23107</v>
      </c>
      <c r="C11" s="5">
        <v>571.07770000000005</v>
      </c>
      <c r="D11" s="6">
        <v>1303133.3999999999</v>
      </c>
      <c r="E11" s="6">
        <v>463850.93</v>
      </c>
      <c r="F11" s="6">
        <v>405702.07</v>
      </c>
      <c r="G11" s="7">
        <f t="shared" si="0"/>
        <v>2172686.4</v>
      </c>
      <c r="H11" s="6">
        <f t="shared" si="1"/>
        <v>1520880.48</v>
      </c>
      <c r="I11" s="6">
        <f t="shared" si="2"/>
        <v>434537.28</v>
      </c>
      <c r="J11" s="6">
        <f t="shared" si="3"/>
        <v>217268.64</v>
      </c>
    </row>
    <row r="12" spans="1:10" ht="21" x14ac:dyDescent="0.2">
      <c r="A12" s="3" t="s">
        <v>9</v>
      </c>
      <c r="B12" s="4">
        <v>26394</v>
      </c>
      <c r="C12" s="5">
        <v>616.20219999999995</v>
      </c>
      <c r="D12" s="6">
        <v>1488505.78</v>
      </c>
      <c r="E12" s="6">
        <v>529834.31000000006</v>
      </c>
      <c r="F12" s="6">
        <v>437759.18</v>
      </c>
      <c r="G12" s="7">
        <f t="shared" si="0"/>
        <v>2456099.27</v>
      </c>
      <c r="H12" s="6">
        <f t="shared" si="1"/>
        <v>1719269.4890000001</v>
      </c>
      <c r="I12" s="6">
        <f t="shared" si="2"/>
        <v>491219.85399999999</v>
      </c>
      <c r="J12" s="6">
        <f t="shared" si="3"/>
        <v>245609.927</v>
      </c>
    </row>
    <row r="13" spans="1:10" ht="21" x14ac:dyDescent="0.2">
      <c r="A13" s="3" t="s">
        <v>10</v>
      </c>
      <c r="B13" s="4">
        <v>21641</v>
      </c>
      <c r="C13" s="5">
        <v>802.93979999999999</v>
      </c>
      <c r="D13" s="6">
        <v>1220457</v>
      </c>
      <c r="E13" s="6">
        <v>434422.38</v>
      </c>
      <c r="F13" s="6">
        <v>570420.34</v>
      </c>
      <c r="G13" s="7">
        <f t="shared" si="0"/>
        <v>2225299.7199999997</v>
      </c>
      <c r="H13" s="6">
        <f t="shared" si="1"/>
        <v>1557709.8039999998</v>
      </c>
      <c r="I13" s="6">
        <f t="shared" si="2"/>
        <v>445059.9439999999</v>
      </c>
      <c r="J13" s="6">
        <f t="shared" si="3"/>
        <v>222529.97199999995</v>
      </c>
    </row>
    <row r="14" spans="1:10" ht="21" x14ac:dyDescent="0.2">
      <c r="A14" s="3" t="s">
        <v>11</v>
      </c>
      <c r="B14" s="4">
        <v>23608</v>
      </c>
      <c r="C14" s="5">
        <v>632.75509999999997</v>
      </c>
      <c r="D14" s="6">
        <v>1331387.6000000001</v>
      </c>
      <c r="E14" s="6">
        <v>473908.03</v>
      </c>
      <c r="F14" s="6">
        <v>443124.87</v>
      </c>
      <c r="G14" s="7">
        <f t="shared" si="0"/>
        <v>2248420.5</v>
      </c>
      <c r="H14" s="6">
        <f t="shared" si="1"/>
        <v>1573894.35</v>
      </c>
      <c r="I14" s="6">
        <f t="shared" si="2"/>
        <v>449684.1</v>
      </c>
      <c r="J14" s="6">
        <f t="shared" si="3"/>
        <v>224842.05</v>
      </c>
    </row>
    <row r="15" spans="1:10" ht="21" x14ac:dyDescent="0.2">
      <c r="A15" s="3" t="s">
        <v>12</v>
      </c>
      <c r="B15" s="4">
        <v>42208</v>
      </c>
      <c r="C15" s="5">
        <v>926.52009999999996</v>
      </c>
      <c r="D15" s="6">
        <v>2380345.98</v>
      </c>
      <c r="E15" s="6">
        <v>847285.24</v>
      </c>
      <c r="F15" s="6">
        <v>658213.62</v>
      </c>
      <c r="G15" s="7">
        <f t="shared" si="0"/>
        <v>3885844.84</v>
      </c>
      <c r="H15" s="6">
        <f t="shared" si="1"/>
        <v>2720091.3880000003</v>
      </c>
      <c r="I15" s="6">
        <f t="shared" si="2"/>
        <v>777168.96799999999</v>
      </c>
      <c r="J15" s="6">
        <f t="shared" si="3"/>
        <v>388584.484</v>
      </c>
    </row>
    <row r="16" spans="1:10" ht="21" x14ac:dyDescent="0.2">
      <c r="A16" s="9" t="s">
        <v>13</v>
      </c>
      <c r="B16" s="4">
        <v>11166</v>
      </c>
      <c r="C16" s="5">
        <v>269.93239999999997</v>
      </c>
      <c r="D16" s="6">
        <v>629713.4</v>
      </c>
      <c r="E16" s="6">
        <v>224146.77</v>
      </c>
      <c r="F16" s="6">
        <v>210234.77</v>
      </c>
      <c r="G16" s="7">
        <f t="shared" si="0"/>
        <v>1064094.94</v>
      </c>
      <c r="H16" s="6">
        <f t="shared" si="1"/>
        <v>744866.45799999998</v>
      </c>
      <c r="I16" s="6">
        <f t="shared" si="2"/>
        <v>212818.98799999998</v>
      </c>
      <c r="J16" s="6">
        <f t="shared" si="3"/>
        <v>106409.49399999999</v>
      </c>
    </row>
    <row r="17" spans="1:10" ht="21" x14ac:dyDescent="0.2">
      <c r="A17" s="9" t="s">
        <v>14</v>
      </c>
      <c r="B17" s="4">
        <v>30403</v>
      </c>
      <c r="C17" s="5">
        <v>598.34199999999998</v>
      </c>
      <c r="D17" s="6">
        <v>1714595.78</v>
      </c>
      <c r="E17" s="6">
        <v>610311.15</v>
      </c>
      <c r="F17" s="6">
        <v>425071.03</v>
      </c>
      <c r="G17" s="7">
        <f t="shared" si="0"/>
        <v>2749977.96</v>
      </c>
      <c r="H17" s="6">
        <f t="shared" si="1"/>
        <v>1924984.5719999999</v>
      </c>
      <c r="I17" s="6">
        <f t="shared" si="2"/>
        <v>549995.59200000006</v>
      </c>
      <c r="J17" s="6">
        <f t="shared" si="3"/>
        <v>274997.79600000003</v>
      </c>
    </row>
    <row r="18" spans="1:10" ht="21" x14ac:dyDescent="0.2">
      <c r="A18" s="3" t="s">
        <v>15</v>
      </c>
      <c r="B18" s="4">
        <v>14236</v>
      </c>
      <c r="C18" s="5">
        <v>347.08429999999998</v>
      </c>
      <c r="D18" s="6">
        <v>802847.93</v>
      </c>
      <c r="E18" s="6">
        <v>285774.09000000003</v>
      </c>
      <c r="F18" s="6">
        <v>246573.83</v>
      </c>
      <c r="G18" s="7">
        <f t="shared" si="0"/>
        <v>1335195.8500000001</v>
      </c>
      <c r="H18" s="6">
        <f>+G18*70/100</f>
        <v>934637.09499999997</v>
      </c>
      <c r="I18" s="6">
        <f t="shared" si="2"/>
        <v>267039.17</v>
      </c>
      <c r="J18" s="6">
        <f t="shared" si="3"/>
        <v>133519.58499999999</v>
      </c>
    </row>
    <row r="19" spans="1:10" ht="21" x14ac:dyDescent="0.2">
      <c r="A19" s="3" t="s">
        <v>16</v>
      </c>
      <c r="B19" s="4">
        <v>5860</v>
      </c>
      <c r="C19" s="5">
        <v>267.81479999999999</v>
      </c>
      <c r="D19" s="6">
        <v>330478.28000000003</v>
      </c>
      <c r="E19" s="6">
        <v>117633.9</v>
      </c>
      <c r="F19" s="6">
        <v>190259.61</v>
      </c>
      <c r="G19" s="7">
        <f t="shared" si="0"/>
        <v>638371.79</v>
      </c>
      <c r="H19" s="6">
        <f t="shared" si="1"/>
        <v>446860.25300000003</v>
      </c>
      <c r="I19" s="6">
        <f t="shared" si="2"/>
        <v>127674.35800000001</v>
      </c>
      <c r="J19" s="6">
        <f t="shared" si="3"/>
        <v>63837.179000000004</v>
      </c>
    </row>
    <row r="20" spans="1:10" x14ac:dyDescent="0.2">
      <c r="A20" s="1"/>
      <c r="B20" s="10">
        <f>SUM(B4:B19)</f>
        <v>518004</v>
      </c>
      <c r="C20" s="11">
        <f t="shared" ref="C20:J20" si="4">SUM(C4:C19)</f>
        <v>34353.048999999992</v>
      </c>
      <c r="D20" s="12">
        <f t="shared" si="4"/>
        <v>29213152.010000002</v>
      </c>
      <c r="E20" s="12">
        <f t="shared" si="4"/>
        <v>10398434.98</v>
      </c>
      <c r="F20" s="12">
        <f t="shared" si="4"/>
        <v>24416981.23</v>
      </c>
      <c r="G20" s="12">
        <f t="shared" si="4"/>
        <v>64028568.220000006</v>
      </c>
      <c r="H20" s="12">
        <f t="shared" si="4"/>
        <v>44819997.753999993</v>
      </c>
      <c r="I20" s="12">
        <f t="shared" si="4"/>
        <v>12805713.644000001</v>
      </c>
      <c r="J20" s="12">
        <f t="shared" si="4"/>
        <v>6402856.8220000006</v>
      </c>
    </row>
  </sheetData>
  <pageMargins left="0.24" right="0.17" top="0.3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2017-09-08T07:11:42Z</cp:lastPrinted>
  <dcterms:created xsi:type="dcterms:W3CDTF">2017-08-31T05:56:33Z</dcterms:created>
  <dcterms:modified xsi:type="dcterms:W3CDTF">2017-09-08T07:12:24Z</dcterms:modified>
</cp:coreProperties>
</file>