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charts/chart4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60" yWindow="120" windowWidth="19440" windowHeight="9975" firstSheet="2" activeTab="3"/>
  </bookViews>
  <sheets>
    <sheet name="ผลงานเปรียบเทียบ เดือนตุลาคม" sheetId="4" state="hidden" r:id="rId1"/>
    <sheet name="ผลงานเปรียบเทียบ เดือนพฤศจิกายน" sheetId="5" state="hidden" r:id="rId2"/>
    <sheet name="ผลงานเปรียบเทียบ เดือน...." sheetId="6" r:id="rId3"/>
    <sheet name="data Eclaim" sheetId="2" r:id="rId4"/>
    <sheet name=" Eclaim" sheetId="7" r:id="rId5"/>
  </sheets>
  <calcPr calcId="124519"/>
  <pivotCaches>
    <pivotCache cacheId="0" r:id="rId6"/>
  </pivotCaches>
</workbook>
</file>

<file path=xl/calcChain.xml><?xml version="1.0" encoding="utf-8"?>
<calcChain xmlns="http://schemas.openxmlformats.org/spreadsheetml/2006/main">
  <c r="P5" i="2"/>
  <c r="M16"/>
  <c r="N16"/>
  <c r="K16"/>
  <c r="N196"/>
  <c r="N184"/>
  <c r="N172"/>
  <c r="N160"/>
  <c r="N148"/>
  <c r="N136"/>
  <c r="N124"/>
  <c r="N112"/>
  <c r="N100"/>
  <c r="N88"/>
  <c r="N76"/>
  <c r="N64"/>
  <c r="N52"/>
  <c r="N40"/>
  <c r="N28"/>
  <c r="L40"/>
  <c r="K40"/>
  <c r="L16"/>
  <c r="L196"/>
  <c r="K196"/>
  <c r="L184"/>
  <c r="K184"/>
  <c r="L172"/>
  <c r="K172"/>
  <c r="L160"/>
  <c r="K160"/>
  <c r="L148"/>
  <c r="K148"/>
  <c r="L136"/>
  <c r="K136"/>
  <c r="L124"/>
  <c r="K124"/>
  <c r="L112"/>
  <c r="K112"/>
  <c r="L100"/>
  <c r="K100"/>
  <c r="L88"/>
  <c r="K88"/>
  <c r="L64"/>
  <c r="K64"/>
  <c r="L52"/>
  <c r="K52"/>
  <c r="L76"/>
  <c r="K76"/>
  <c r="K28"/>
  <c r="L28"/>
  <c r="A1" i="6"/>
  <c r="M76" i="2" l="1"/>
  <c r="P10" s="1"/>
  <c r="M28"/>
  <c r="P6" s="1"/>
  <c r="M160"/>
  <c r="P17" s="1"/>
  <c r="M124"/>
  <c r="P14" s="1"/>
  <c r="M196"/>
  <c r="P20" s="1"/>
  <c r="M184"/>
  <c r="P19" s="1"/>
  <c r="M64"/>
  <c r="P9" s="1"/>
  <c r="M148"/>
  <c r="P16" s="1"/>
  <c r="M172"/>
  <c r="P18" s="1"/>
  <c r="M52"/>
  <c r="P8" s="1"/>
  <c r="M88"/>
  <c r="P11" s="1"/>
  <c r="M112"/>
  <c r="P13" s="1"/>
  <c r="M136"/>
  <c r="P15" s="1"/>
  <c r="M40"/>
  <c r="P7" s="1"/>
  <c r="M100"/>
  <c r="P12" s="1"/>
</calcChain>
</file>

<file path=xl/sharedStrings.xml><?xml version="1.0" encoding="utf-8"?>
<sst xmlns="http://schemas.openxmlformats.org/spreadsheetml/2006/main" count="534" uniqueCount="84">
  <si>
    <t>อยุธยา</t>
  </si>
  <si>
    <t>เสนา</t>
  </si>
  <si>
    <t>ท่าเรือ</t>
  </si>
  <si>
    <t>สมเด็จ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</si>
  <si>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</si>
  <si>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</si>
  <si>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</si>
  <si>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</si>
  <si>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</si>
  <si>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</si>
  <si>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</si>
  <si>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</si>
  <si>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</si>
  <si>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</si>
  <si>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</si>
  <si>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</si>
  <si>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เดือน</t>
  </si>
  <si>
    <t>จำนวนผู้ป่วย(ราย)</t>
  </si>
  <si>
    <t>จำนวน RW</t>
  </si>
  <si>
    <t>จำนวน ADJRW</t>
  </si>
  <si>
    <t>CMI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</si>
  <si>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</si>
  <si>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</si>
  <si>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</si>
  <si>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</si>
  <si>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</si>
  <si>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</si>
  <si>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</si>
  <si>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</si>
  <si>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</si>
  <si>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</si>
  <si>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</si>
  <si>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</si>
  <si>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หน่วยงาน</t>
  </si>
  <si>
    <t>2555(ราย)</t>
  </si>
  <si>
    <t>2556(ราย)</t>
  </si>
  <si>
    <t>2555 RW</t>
  </si>
  <si>
    <t>2556 RW</t>
  </si>
  <si>
    <t>2555 ADJRW</t>
  </si>
  <si>
    <t>2556 ADJRW</t>
  </si>
  <si>
    <t>2555 CMI</t>
  </si>
  <si>
    <t>2556 CMI</t>
  </si>
  <si>
    <t>ผลรวมทั้งหมด</t>
  </si>
  <si>
    <t>ผลรวม ของ 2555 ADJRW</t>
  </si>
  <si>
    <t>ผลรวม ผลรวม ของ 2555 ADJRW</t>
  </si>
  <si>
    <t>ผลรวม ผลรวม ของ 2556 ADJRW</t>
  </si>
  <si>
    <t>ผลรวม ของ 2556 ADJRW</t>
  </si>
  <si>
    <t>หน่วยบริการ</t>
  </si>
  <si>
    <t>โปรดเลือกเดือนที่ต้องการ</t>
  </si>
  <si>
    <t>รวมADJRW</t>
  </si>
  <si>
    <t>% ผลงานปี 56</t>
  </si>
  <si>
    <t>รายงานการให้บริการผู้ป่วยใน (IP) แยกรายหน่วยบริการ</t>
  </si>
  <si>
    <t>ตารางแสดงจำนวนข้อมูล RW ADJRW และค่า CMI แยกรายหน่วยบริการ</t>
  </si>
  <si>
    <t>สปสช. เขต 04 เขต 4 สระบุรี จังหวัดพระนครศรีอยุธยา</t>
  </si>
  <si>
    <t>01149 รพ.สต.วัดพระญาติการาม หมู่ที่ 05 ตำบลไผ่ลิง</t>
  </si>
  <si>
    <t>10660 รพ.พระนครศรีอยุธยา</t>
  </si>
  <si>
    <t>10688 รพ.เสนา</t>
  </si>
  <si>
    <t>10768 รพ.ท่าเรือ</t>
  </si>
  <si>
    <t>10769 รพ.สมเด็จพระสังฆราช(นครหลวง)</t>
  </si>
  <si>
    <t>10770 รพ.บางไทร</t>
  </si>
  <si>
    <t>10771 รพ.บางบาล</t>
  </si>
  <si>
    <t>10772 รพ.บางปะอิน</t>
  </si>
  <si>
    <t>10773 รพ.บางปะหัน</t>
  </si>
  <si>
    <t>10774 รพ.ผักไห่</t>
  </si>
  <si>
    <t>10775 รพ.ภาชี</t>
  </si>
  <si>
    <t>10776 รพ.ลาดบัวหลวง</t>
  </si>
  <si>
    <t>10777 รพ.วังน้อย</t>
  </si>
  <si>
    <t>10778 รพ.บางซ้าย</t>
  </si>
  <si>
    <t>10779 รพ.อุทัย</t>
  </si>
  <si>
    <t>10780 รพ.มหาราช</t>
  </si>
  <si>
    <t>10781 รพ.บ้านแพรก</t>
  </si>
  <si>
    <t>11806 รพ.ราชธานี</t>
  </si>
  <si>
    <t>14588 รพ.ศุภมิตรเสนา</t>
  </si>
  <si>
    <t>15096 รพ.นวนคร อยุธยา</t>
  </si>
  <si>
    <t>21484 ศูนย์แพทย์โรงพยาบาลพระนครศรีอยุธยาสาขา 1 ศูนย์เวชปฎิบัติครอบครัว</t>
  </si>
  <si>
    <t>24681 รพ.โรจนเวช</t>
  </si>
  <si>
    <t>รวม</t>
  </si>
  <si>
    <t>จำนวน SUM ADJRW RW ADJRW คิดจากเดือนที่จำหน่ายผู้ป่วย </t>
  </si>
  <si>
    <t>ค่า CMI หาได้จากจำนวน SUM RW / จำนวน ผู้ป่วยใน</t>
  </si>
  <si>
    <t>ระบบรายงานเพื่อการบริหารจัดการ ระบบ e-Claim (รายงานข้อมูลผู้ป่วยใน)</t>
  </si>
  <si>
    <t>ข้อมูลถึงวันที่ 27 ก.ค. 2556 13:18:04</t>
  </si>
  <si>
    <t>เฉลี่ย CMI</t>
  </si>
  <si>
    <t>%ผลงาน</t>
  </si>
  <si>
    <t xml:space="preserve">ข้อมูลถึงวันที่ 26 ต.ค. 2556 13:16:05
 </t>
  </si>
</sst>
</file>

<file path=xl/styles.xml><?xml version="1.0" encoding="utf-8"?>
<styleSheet xmlns="http://schemas.openxmlformats.org/spreadsheetml/2006/main">
  <fonts count="7">
    <font>
      <sz val="11"/>
      <color theme="1"/>
      <name val="Tahoma"/>
      <family val="2"/>
      <charset val="222"/>
      <scheme val="minor"/>
    </font>
    <font>
      <sz val="9"/>
      <color rgb="FF000000"/>
      <name val="Tahoma"/>
      <family val="2"/>
      <scheme val="minor"/>
    </font>
    <font>
      <sz val="12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12"/>
      <color rgb="FF0070C0"/>
      <name val="Tahoma"/>
      <family val="2"/>
      <charset val="222"/>
      <scheme val="minor"/>
    </font>
    <font>
      <b/>
      <sz val="9"/>
      <color rgb="FF000000"/>
      <name val="Tahoma"/>
      <family val="2"/>
      <scheme val="minor"/>
    </font>
    <font>
      <sz val="9"/>
      <color rgb="FF0000FF"/>
      <name val="Tahom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20B3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rgb="FFE0E9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pivotButton="1" applyFont="1"/>
    <xf numFmtId="0" fontId="3" fillId="0" borderId="0" xfId="0" applyFont="1" applyAlignment="1">
      <alignment horizontal="left"/>
    </xf>
    <xf numFmtId="0" fontId="3" fillId="0" borderId="0" xfId="0" applyNumberFormat="1" applyFont="1"/>
    <xf numFmtId="0" fontId="3" fillId="6" borderId="0" xfId="0" applyFont="1" applyFill="1"/>
    <xf numFmtId="0" fontId="3" fillId="7" borderId="0" xfId="0" applyFont="1" applyFill="1"/>
    <xf numFmtId="0" fontId="4" fillId="0" borderId="0" xfId="0" applyFont="1"/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center" wrapText="1"/>
    </xf>
    <xf numFmtId="4" fontId="1" fillId="4" borderId="1" xfId="0" applyNumberFormat="1" applyFont="1" applyFill="1" applyBorder="1" applyAlignment="1">
      <alignment horizontal="center" wrapText="1"/>
    </xf>
    <xf numFmtId="3" fontId="1" fillId="5" borderId="1" xfId="0" applyNumberFormat="1" applyFont="1" applyFill="1" applyBorder="1" applyAlignment="1">
      <alignment horizontal="center" wrapText="1"/>
    </xf>
    <xf numFmtId="4" fontId="1" fillId="5" borderId="1" xfId="0" applyNumberFormat="1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4" fontId="0" fillId="6" borderId="0" xfId="0" applyNumberFormat="1" applyFill="1"/>
    <xf numFmtId="2" fontId="0" fillId="0" borderId="0" xfId="0" applyNumberFormat="1"/>
    <xf numFmtId="2" fontId="0" fillId="7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3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0" fontId="0" fillId="9" borderId="0" xfId="0" applyFill="1"/>
    <xf numFmtId="2" fontId="0" fillId="9" borderId="0" xfId="0" applyNumberFormat="1" applyFill="1"/>
    <xf numFmtId="1" fontId="0" fillId="0" borderId="0" xfId="0" applyNumberFormat="1"/>
    <xf numFmtId="0" fontId="1" fillId="6" borderId="0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" fillId="6" borderId="3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5" fillId="8" borderId="0" xfId="0" applyFont="1" applyFill="1" applyAlignment="1">
      <alignment wrapText="1"/>
    </xf>
    <xf numFmtId="0" fontId="6" fillId="8" borderId="7" xfId="0" applyFont="1" applyFill="1" applyBorder="1" applyAlignment="1">
      <alignment horizontal="center" wrapText="1"/>
    </xf>
    <xf numFmtId="0" fontId="6" fillId="8" borderId="0" xfId="0" applyFont="1" applyFill="1" applyAlignment="1">
      <alignment horizontal="center" wrapText="1"/>
    </xf>
    <xf numFmtId="0" fontId="1" fillId="8" borderId="0" xfId="0" applyFont="1" applyFill="1" applyAlignment="1">
      <alignment wrapText="1"/>
    </xf>
    <xf numFmtId="0" fontId="1" fillId="8" borderId="0" xfId="0" applyFont="1" applyFill="1" applyAlignment="1">
      <alignment horizontal="center" wrapText="1"/>
    </xf>
    <xf numFmtId="0" fontId="1" fillId="8" borderId="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1">
    <cellStyle name="ปกติ" xfId="0" builtinId="0"/>
  </cellStyles>
  <dxfs count="3"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ont>
        <sz val="10"/>
      </font>
    </dxf>
  </dxfs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42"/>
  <c:pivotSource>
    <c:name>[Elaim55-56.xlsx]ผลงานเปรียบเทียบ เดือนตุลาคม!PivotTable1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th-TH"/>
              <a:t>ผลงานเปรียบเทียบ เดือนตุลาคม</a:t>
            </a:r>
          </a:p>
        </c:rich>
      </c:tx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dLbl>
          <c:idx val="0"/>
          <c:showVal val="1"/>
        </c:dLbl>
      </c:pivotFmt>
      <c:pivotFmt>
        <c:idx val="7"/>
        <c:dLbl>
          <c:idx val="0"/>
          <c:showVal val="1"/>
        </c:dLbl>
      </c:pivotFmt>
      <c:pivotFmt>
        <c:idx val="8"/>
        <c:dLbl>
          <c:idx val="0"/>
          <c:showVal val="1"/>
        </c:dLbl>
      </c:pivotFmt>
      <c:pivotFmt>
        <c:idx val="9"/>
        <c:dLbl>
          <c:idx val="0"/>
          <c:showVal val="1"/>
        </c:dLbl>
      </c:pivotFmt>
      <c:pivotFmt>
        <c:idx val="10"/>
        <c:dLbl>
          <c:idx val="0"/>
          <c:showVal val="1"/>
        </c:dLbl>
      </c:pivotFmt>
      <c:pivotFmt>
        <c:idx val="11"/>
        <c:dLbl>
          <c:idx val="0"/>
          <c:showVal val="1"/>
        </c:dLbl>
      </c:pivotFmt>
      <c:pivotFmt>
        <c:idx val="12"/>
        <c:dLbl>
          <c:idx val="0"/>
          <c:showVal val="1"/>
        </c:dLbl>
      </c:pivotFmt>
      <c:pivotFmt>
        <c:idx val="13"/>
        <c:dLbl>
          <c:idx val="0"/>
          <c:showVal val="1"/>
        </c:dLbl>
      </c:pivotFmt>
      <c:pivotFmt>
        <c:idx val="14"/>
        <c:dLbl>
          <c:idx val="0"/>
          <c:showVal val="1"/>
        </c:dLbl>
      </c:pivotFmt>
      <c:pivotFmt>
        <c:idx val="15"/>
        <c:dLbl>
          <c:idx val="0"/>
          <c:showVal val="1"/>
        </c:dLbl>
      </c:pivotFmt>
      <c:pivotFmt>
        <c:idx val="16"/>
        <c:dLbl>
          <c:idx val="0"/>
          <c:showVal val="1"/>
        </c:dLbl>
      </c:pivotFmt>
      <c:pivotFmt>
        <c:idx val="17"/>
        <c:dLbl>
          <c:idx val="0"/>
          <c:showVal val="1"/>
        </c:dLbl>
      </c:pivotFmt>
      <c:pivotFmt>
        <c:idx val="18"/>
        <c:dLbl>
          <c:idx val="0"/>
          <c:showVal val="1"/>
        </c:dLbl>
      </c:pivotFmt>
      <c:pivotFmt>
        <c:idx val="19"/>
        <c:dLbl>
          <c:idx val="0"/>
          <c:showVal val="1"/>
        </c:dLbl>
      </c:pivotFmt>
      <c:pivotFmt>
        <c:idx val="20"/>
        <c:dLbl>
          <c:idx val="0"/>
          <c:showVal val="1"/>
        </c:dLbl>
      </c:pivotFmt>
      <c:pivotFmt>
        <c:idx val="21"/>
        <c:dLbl>
          <c:idx val="0"/>
          <c:showVal val="1"/>
        </c:dLbl>
      </c:pivotFmt>
      <c:pivotFmt>
        <c:idx val="22"/>
        <c:dLbl>
          <c:idx val="0"/>
          <c:showVal val="1"/>
        </c:dLbl>
      </c:pivotFmt>
      <c:pivotFmt>
        <c:idx val="23"/>
        <c:dLbl>
          <c:idx val="0"/>
          <c:showVal val="1"/>
        </c:dLbl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  <c:pivotFmt>
        <c:idx val="42"/>
      </c:pivotFmt>
      <c:pivotFmt>
        <c:idx val="43"/>
      </c:pivotFmt>
      <c:pivotFmt>
        <c:idx val="44"/>
      </c:pivotFmt>
      <c:pivotFmt>
        <c:idx val="45"/>
      </c:pivotFmt>
      <c:pivotFmt>
        <c:idx val="46"/>
      </c:pivotFmt>
      <c:pivotFmt>
        <c:idx val="47"/>
      </c:pivotFmt>
    </c:pivotFmts>
    <c:view3D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'ผลงานเปรียบเทียบ เดือนตุลาคม'!$B$1:$B$3</c:f>
              <c:strCache>
                <c:ptCount val="1"/>
                <c:pt idx="0">
                  <c:v>พ.ย. - ผลรวม ของ 2555 ADJRW</c:v>
                </c:pt>
              </c:strCache>
            </c:strRef>
          </c:tx>
          <c:cat>
            <c:strRef>
              <c:f>'ผลงานเปรียบเทียบ เดือนตุลาคม'!$A$4:$A$20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'ผลงานเปรียบเทียบ เดือนตุลาคม'!$B$4:$B$20</c:f>
              <c:numCache>
                <c:formatCode>General</c:formatCode>
                <c:ptCount val="16"/>
                <c:pt idx="0">
                  <c:v>274.43610000000001</c:v>
                </c:pt>
                <c:pt idx="1">
                  <c:v>810.29459999999995</c:v>
                </c:pt>
                <c:pt idx="2">
                  <c:v>91.263800000000003</c:v>
                </c:pt>
                <c:pt idx="3">
                  <c:v>332.77530000000002</c:v>
                </c:pt>
                <c:pt idx="4">
                  <c:v>37.444699999999997</c:v>
                </c:pt>
                <c:pt idx="5">
                  <c:v>46.1569</c:v>
                </c:pt>
                <c:pt idx="6">
                  <c:v>174.84460000000001</c:v>
                </c:pt>
                <c:pt idx="7">
                  <c:v>49.100299999999997</c:v>
                </c:pt>
                <c:pt idx="8">
                  <c:v>123.0548</c:v>
                </c:pt>
                <c:pt idx="9">
                  <c:v>101.5891</c:v>
                </c:pt>
                <c:pt idx="10">
                  <c:v>123.726</c:v>
                </c:pt>
                <c:pt idx="11">
                  <c:v>68.228499999999997</c:v>
                </c:pt>
                <c:pt idx="12">
                  <c:v>43.612099999999998</c:v>
                </c:pt>
                <c:pt idx="13">
                  <c:v>70.828800000000001</c:v>
                </c:pt>
                <c:pt idx="14">
                  <c:v>24.301100000000002</c:v>
                </c:pt>
                <c:pt idx="15">
                  <c:v>19.9208</c:v>
                </c:pt>
              </c:numCache>
            </c:numRef>
          </c:val>
        </c:ser>
        <c:ser>
          <c:idx val="1"/>
          <c:order val="1"/>
          <c:tx>
            <c:strRef>
              <c:f>'ผลงานเปรียบเทียบ เดือนตุลาคม'!$C$1:$C$3</c:f>
              <c:strCache>
                <c:ptCount val="1"/>
                <c:pt idx="0">
                  <c:v>พ.ย. - ผลรวม ของ 2556 ADJRW</c:v>
                </c:pt>
              </c:strCache>
            </c:strRef>
          </c:tx>
          <c:cat>
            <c:strRef>
              <c:f>'ผลงานเปรียบเทียบ เดือนตุลาคม'!$A$4:$A$20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'ผลงานเปรียบเทียบ เดือนตุลาคม'!$C$4:$C$20</c:f>
              <c:numCache>
                <c:formatCode>General</c:formatCode>
                <c:ptCount val="16"/>
                <c:pt idx="0">
                  <c:v>3000.5826000000002</c:v>
                </c:pt>
                <c:pt idx="1">
                  <c:v>885.77719999999999</c:v>
                </c:pt>
                <c:pt idx="2">
                  <c:v>103.6754</c:v>
                </c:pt>
                <c:pt idx="3">
                  <c:v>88.694800000000001</c:v>
                </c:pt>
                <c:pt idx="4">
                  <c:v>110.9794</c:v>
                </c:pt>
                <c:pt idx="5">
                  <c:v>66.6875</c:v>
                </c:pt>
                <c:pt idx="6">
                  <c:v>134.4058</c:v>
                </c:pt>
                <c:pt idx="7">
                  <c:v>83.418899999999994</c:v>
                </c:pt>
                <c:pt idx="8">
                  <c:v>92.1434</c:v>
                </c:pt>
                <c:pt idx="9">
                  <c:v>90.354299999999995</c:v>
                </c:pt>
                <c:pt idx="10">
                  <c:v>82.722700000000003</c:v>
                </c:pt>
                <c:pt idx="11">
                  <c:v>117.28619999999999</c:v>
                </c:pt>
                <c:pt idx="12">
                  <c:v>31.742000000000001</c:v>
                </c:pt>
                <c:pt idx="13">
                  <c:v>109.00539999999999</c:v>
                </c:pt>
                <c:pt idx="14">
                  <c:v>51.32</c:v>
                </c:pt>
                <c:pt idx="15">
                  <c:v>40.114800000000002</c:v>
                </c:pt>
              </c:numCache>
            </c:numRef>
          </c:val>
        </c:ser>
        <c:shape val="box"/>
        <c:axId val="69839872"/>
        <c:axId val="69939968"/>
        <c:axId val="0"/>
      </c:bar3DChart>
      <c:catAx>
        <c:axId val="69839872"/>
        <c:scaling>
          <c:orientation val="minMax"/>
        </c:scaling>
        <c:axPos val="b"/>
        <c:majorTickMark val="none"/>
        <c:tickLblPos val="nextTo"/>
        <c:crossAx val="69939968"/>
        <c:crosses val="autoZero"/>
        <c:auto val="1"/>
        <c:lblAlgn val="ctr"/>
        <c:lblOffset val="100"/>
      </c:catAx>
      <c:valAx>
        <c:axId val="6993996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98398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4803149606299379" l="0.70866141732283661" r="0.70866141732283661" t="0.74803149606299379" header="0.31496062992126139" footer="0.31496062992126139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42"/>
  <c:pivotSource>
    <c:name>[Elaim55-56.xlsx]ผลงานเปรียบเทียบ เดือนพฤศจิกายน!PivotTable1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th-TH"/>
              <a:t>ผลงานเปรียบเทียบ เดือนพฤศจิกายน</a:t>
            </a:r>
          </a:p>
        </c:rich>
      </c:tx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view3D>
      <c:rotY val="1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'ผลงานเปรียบเทียบ เดือนพฤศจิกายน'!$B$3:$B$5</c:f>
              <c:strCache>
                <c:ptCount val="1"/>
                <c:pt idx="0">
                  <c:v>พ.ย. - ผลรวม ของ 2555 ADJRW</c:v>
                </c:pt>
              </c:strCache>
            </c:strRef>
          </c:tx>
          <c:cat>
            <c:strRef>
              <c:f>'ผลงานเปรียบเทียบ เดือนพฤศจิกายน'!$A$6:$A$22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'ผลงานเปรียบเทียบ เดือนพฤศจิกายน'!$B$6:$B$22</c:f>
              <c:numCache>
                <c:formatCode>General</c:formatCode>
                <c:ptCount val="16"/>
                <c:pt idx="0">
                  <c:v>274.43610000000001</c:v>
                </c:pt>
                <c:pt idx="1">
                  <c:v>810.29459999999995</c:v>
                </c:pt>
                <c:pt idx="2">
                  <c:v>91.263800000000003</c:v>
                </c:pt>
                <c:pt idx="3">
                  <c:v>332.77530000000002</c:v>
                </c:pt>
                <c:pt idx="4">
                  <c:v>37.444699999999997</c:v>
                </c:pt>
                <c:pt idx="5">
                  <c:v>46.1569</c:v>
                </c:pt>
                <c:pt idx="6">
                  <c:v>174.84460000000001</c:v>
                </c:pt>
                <c:pt idx="7">
                  <c:v>49.100299999999997</c:v>
                </c:pt>
                <c:pt idx="8">
                  <c:v>123.0548</c:v>
                </c:pt>
                <c:pt idx="9">
                  <c:v>101.5891</c:v>
                </c:pt>
                <c:pt idx="10">
                  <c:v>123.726</c:v>
                </c:pt>
                <c:pt idx="11">
                  <c:v>68.228499999999997</c:v>
                </c:pt>
                <c:pt idx="12">
                  <c:v>43.612099999999998</c:v>
                </c:pt>
                <c:pt idx="13">
                  <c:v>70.828800000000001</c:v>
                </c:pt>
                <c:pt idx="14">
                  <c:v>24.301100000000002</c:v>
                </c:pt>
                <c:pt idx="15">
                  <c:v>19.9208</c:v>
                </c:pt>
              </c:numCache>
            </c:numRef>
          </c:val>
        </c:ser>
        <c:ser>
          <c:idx val="1"/>
          <c:order val="1"/>
          <c:tx>
            <c:strRef>
              <c:f>'ผลงานเปรียบเทียบ เดือนพฤศจิกายน'!$C$3:$C$5</c:f>
              <c:strCache>
                <c:ptCount val="1"/>
                <c:pt idx="0">
                  <c:v>พ.ย. - ผลรวม ของ 2556 ADJRW</c:v>
                </c:pt>
              </c:strCache>
            </c:strRef>
          </c:tx>
          <c:cat>
            <c:strRef>
              <c:f>'ผลงานเปรียบเทียบ เดือนพฤศจิกายน'!$A$6:$A$22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'ผลงานเปรียบเทียบ เดือนพฤศจิกายน'!$C$6:$C$22</c:f>
              <c:numCache>
                <c:formatCode>General</c:formatCode>
                <c:ptCount val="16"/>
                <c:pt idx="0">
                  <c:v>3000.5826000000002</c:v>
                </c:pt>
                <c:pt idx="1">
                  <c:v>885.77719999999999</c:v>
                </c:pt>
                <c:pt idx="2">
                  <c:v>103.6754</c:v>
                </c:pt>
                <c:pt idx="3">
                  <c:v>88.694800000000001</c:v>
                </c:pt>
                <c:pt idx="4">
                  <c:v>110.9794</c:v>
                </c:pt>
                <c:pt idx="5">
                  <c:v>66.6875</c:v>
                </c:pt>
                <c:pt idx="6">
                  <c:v>134.4058</c:v>
                </c:pt>
                <c:pt idx="7">
                  <c:v>83.418899999999994</c:v>
                </c:pt>
                <c:pt idx="8">
                  <c:v>92.1434</c:v>
                </c:pt>
                <c:pt idx="9">
                  <c:v>90.354299999999995</c:v>
                </c:pt>
                <c:pt idx="10">
                  <c:v>82.722700000000003</c:v>
                </c:pt>
                <c:pt idx="11">
                  <c:v>117.28619999999999</c:v>
                </c:pt>
                <c:pt idx="12">
                  <c:v>31.742000000000001</c:v>
                </c:pt>
                <c:pt idx="13">
                  <c:v>109.00539999999999</c:v>
                </c:pt>
                <c:pt idx="14">
                  <c:v>51.32</c:v>
                </c:pt>
                <c:pt idx="15">
                  <c:v>40.114800000000002</c:v>
                </c:pt>
              </c:numCache>
            </c:numRef>
          </c:val>
        </c:ser>
        <c:shape val="box"/>
        <c:axId val="69983616"/>
        <c:axId val="73614464"/>
        <c:axId val="0"/>
      </c:bar3DChart>
      <c:catAx>
        <c:axId val="69983616"/>
        <c:scaling>
          <c:orientation val="minMax"/>
        </c:scaling>
        <c:axPos val="b"/>
        <c:majorTickMark val="none"/>
        <c:tickLblPos val="nextTo"/>
        <c:crossAx val="73614464"/>
        <c:crosses val="autoZero"/>
        <c:auto val="1"/>
        <c:lblAlgn val="ctr"/>
        <c:lblOffset val="100"/>
      </c:catAx>
      <c:valAx>
        <c:axId val="7361446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99836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42"/>
  <c:pivotSource>
    <c:name>[Elaim55-56.xlsx]ผลงานเปรียบเทียบ เดือน....!PivotTable1</c:name>
    <c:fmtId val="7"/>
  </c:pivotSource>
  <c:chart>
    <c:title>
      <c:tx>
        <c:rich>
          <a:bodyPr/>
          <a:lstStyle/>
          <a:p>
            <a:pPr>
              <a:defRPr/>
            </a:pPr>
            <a:r>
              <a:rPr lang="th-TH"/>
              <a:t>ผลงานเปรียบเทียบ ปี 2555/2556</a:t>
            </a:r>
          </a:p>
        </c:rich>
      </c:tx>
      <c:layout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</c:pivotFmts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'ผลงานเปรียบเทียบ เดือน....'!$B$3:$B$5</c:f>
              <c:strCache>
                <c:ptCount val="1"/>
                <c:pt idx="0">
                  <c:v>ต.ค. - ผลรวม ของ 2555 ADJRW</c:v>
                </c:pt>
              </c:strCache>
            </c:strRef>
          </c:tx>
          <c:cat>
            <c:strRef>
              <c:f>'ผลงานเปรียบเทียบ เดือน....'!$A$6:$A$22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'ผลงานเปรียบเทียบ เดือน....'!$B$6:$B$22</c:f>
              <c:numCache>
                <c:formatCode>General</c:formatCode>
                <c:ptCount val="16"/>
                <c:pt idx="0">
                  <c:v>1260.4322</c:v>
                </c:pt>
                <c:pt idx="1">
                  <c:v>940.07330000000002</c:v>
                </c:pt>
                <c:pt idx="2">
                  <c:v>101.9092</c:v>
                </c:pt>
                <c:pt idx="3">
                  <c:v>206.27629999999999</c:v>
                </c:pt>
                <c:pt idx="4">
                  <c:v>53.658499999999997</c:v>
                </c:pt>
                <c:pt idx="5">
                  <c:v>46.619300000000003</c:v>
                </c:pt>
                <c:pt idx="6">
                  <c:v>145.88329999999999</c:v>
                </c:pt>
                <c:pt idx="7">
                  <c:v>29.396799999999999</c:v>
                </c:pt>
                <c:pt idx="8">
                  <c:v>125.32089999999999</c:v>
                </c:pt>
                <c:pt idx="9">
                  <c:v>169.0112</c:v>
                </c:pt>
                <c:pt idx="10">
                  <c:v>122.2766</c:v>
                </c:pt>
                <c:pt idx="11">
                  <c:v>84.755600000000001</c:v>
                </c:pt>
                <c:pt idx="12">
                  <c:v>41.936300000000003</c:v>
                </c:pt>
                <c:pt idx="13">
                  <c:v>49.481099999999998</c:v>
                </c:pt>
                <c:pt idx="14">
                  <c:v>20.299399999999999</c:v>
                </c:pt>
                <c:pt idx="15">
                  <c:v>6.9024000000000001</c:v>
                </c:pt>
              </c:numCache>
            </c:numRef>
          </c:val>
        </c:ser>
        <c:ser>
          <c:idx val="1"/>
          <c:order val="1"/>
          <c:tx>
            <c:strRef>
              <c:f>'ผลงานเปรียบเทียบ เดือน....'!$C$3:$C$5</c:f>
              <c:strCache>
                <c:ptCount val="1"/>
                <c:pt idx="0">
                  <c:v>ต.ค. - ผลรวม ของ 2556 ADJRW</c:v>
                </c:pt>
              </c:strCache>
            </c:strRef>
          </c:tx>
          <c:cat>
            <c:strRef>
              <c:f>'ผลงานเปรียบเทียบ เดือน....'!$A$6:$A$22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'ผลงานเปรียบเทียบ เดือน....'!$C$6:$C$22</c:f>
              <c:numCache>
                <c:formatCode>General</c:formatCode>
                <c:ptCount val="16"/>
                <c:pt idx="0">
                  <c:v>2879.6893</c:v>
                </c:pt>
                <c:pt idx="1">
                  <c:v>923.40700000000004</c:v>
                </c:pt>
                <c:pt idx="2">
                  <c:v>97.214600000000004</c:v>
                </c:pt>
                <c:pt idx="3">
                  <c:v>85.011099999999999</c:v>
                </c:pt>
                <c:pt idx="4">
                  <c:v>68.460099999999997</c:v>
                </c:pt>
                <c:pt idx="5">
                  <c:v>75.839500000000001</c:v>
                </c:pt>
                <c:pt idx="6">
                  <c:v>184.81479999999999</c:v>
                </c:pt>
                <c:pt idx="7">
                  <c:v>87.113500000000002</c:v>
                </c:pt>
                <c:pt idx="8">
                  <c:v>77.570599999999999</c:v>
                </c:pt>
                <c:pt idx="9">
                  <c:v>101.91079999999999</c:v>
                </c:pt>
                <c:pt idx="10">
                  <c:v>93.692899999999995</c:v>
                </c:pt>
                <c:pt idx="11">
                  <c:v>129.56370000000001</c:v>
                </c:pt>
                <c:pt idx="12">
                  <c:v>22.075500000000002</c:v>
                </c:pt>
                <c:pt idx="13">
                  <c:v>111.57550000000001</c:v>
                </c:pt>
                <c:pt idx="14">
                  <c:v>62.220599999999997</c:v>
                </c:pt>
                <c:pt idx="15">
                  <c:v>43.101300000000002</c:v>
                </c:pt>
              </c:numCache>
            </c:numRef>
          </c:val>
        </c:ser>
        <c:ser>
          <c:idx val="2"/>
          <c:order val="2"/>
          <c:tx>
            <c:strRef>
              <c:f>'ผลงานเปรียบเทียบ เดือน....'!$D$3:$D$5</c:f>
              <c:strCache>
                <c:ptCount val="1"/>
                <c:pt idx="0">
                  <c:v>พ.ย. - ผลรวม ของ 2555 ADJRW</c:v>
                </c:pt>
              </c:strCache>
            </c:strRef>
          </c:tx>
          <c:cat>
            <c:strRef>
              <c:f>'ผลงานเปรียบเทียบ เดือน....'!$A$6:$A$22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'ผลงานเปรียบเทียบ เดือน....'!$D$6:$D$22</c:f>
              <c:numCache>
                <c:formatCode>General</c:formatCode>
                <c:ptCount val="16"/>
                <c:pt idx="0">
                  <c:v>274.43610000000001</c:v>
                </c:pt>
                <c:pt idx="1">
                  <c:v>810.29459999999995</c:v>
                </c:pt>
                <c:pt idx="2">
                  <c:v>91.263800000000003</c:v>
                </c:pt>
                <c:pt idx="3">
                  <c:v>332.77530000000002</c:v>
                </c:pt>
                <c:pt idx="4">
                  <c:v>37.444699999999997</c:v>
                </c:pt>
                <c:pt idx="5">
                  <c:v>46.1569</c:v>
                </c:pt>
                <c:pt idx="6">
                  <c:v>174.84460000000001</c:v>
                </c:pt>
                <c:pt idx="7">
                  <c:v>49.100299999999997</c:v>
                </c:pt>
                <c:pt idx="8">
                  <c:v>123.0548</c:v>
                </c:pt>
                <c:pt idx="9">
                  <c:v>101.5891</c:v>
                </c:pt>
                <c:pt idx="10">
                  <c:v>123.726</c:v>
                </c:pt>
                <c:pt idx="11">
                  <c:v>68.228499999999997</c:v>
                </c:pt>
                <c:pt idx="12">
                  <c:v>43.612099999999998</c:v>
                </c:pt>
                <c:pt idx="13">
                  <c:v>70.828800000000001</c:v>
                </c:pt>
                <c:pt idx="14">
                  <c:v>24.301100000000002</c:v>
                </c:pt>
                <c:pt idx="15">
                  <c:v>19.9208</c:v>
                </c:pt>
              </c:numCache>
            </c:numRef>
          </c:val>
        </c:ser>
        <c:ser>
          <c:idx val="3"/>
          <c:order val="3"/>
          <c:tx>
            <c:strRef>
              <c:f>'ผลงานเปรียบเทียบ เดือน....'!$E$3:$E$5</c:f>
              <c:strCache>
                <c:ptCount val="1"/>
                <c:pt idx="0">
                  <c:v>พ.ย. - ผลรวม ของ 2556 ADJRW</c:v>
                </c:pt>
              </c:strCache>
            </c:strRef>
          </c:tx>
          <c:cat>
            <c:strRef>
              <c:f>'ผลงานเปรียบเทียบ เดือน....'!$A$6:$A$22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'ผลงานเปรียบเทียบ เดือน....'!$E$6:$E$22</c:f>
              <c:numCache>
                <c:formatCode>General</c:formatCode>
                <c:ptCount val="16"/>
                <c:pt idx="0">
                  <c:v>3000.5826000000002</c:v>
                </c:pt>
                <c:pt idx="1">
                  <c:v>885.77719999999999</c:v>
                </c:pt>
                <c:pt idx="2">
                  <c:v>103.6754</c:v>
                </c:pt>
                <c:pt idx="3">
                  <c:v>88.694800000000001</c:v>
                </c:pt>
                <c:pt idx="4">
                  <c:v>110.9794</c:v>
                </c:pt>
                <c:pt idx="5">
                  <c:v>66.6875</c:v>
                </c:pt>
                <c:pt idx="6">
                  <c:v>134.4058</c:v>
                </c:pt>
                <c:pt idx="7">
                  <c:v>83.418899999999994</c:v>
                </c:pt>
                <c:pt idx="8">
                  <c:v>92.1434</c:v>
                </c:pt>
                <c:pt idx="9">
                  <c:v>90.354299999999995</c:v>
                </c:pt>
                <c:pt idx="10">
                  <c:v>82.722700000000003</c:v>
                </c:pt>
                <c:pt idx="11">
                  <c:v>117.28619999999999</c:v>
                </c:pt>
                <c:pt idx="12">
                  <c:v>31.742000000000001</c:v>
                </c:pt>
                <c:pt idx="13">
                  <c:v>109.00539999999999</c:v>
                </c:pt>
                <c:pt idx="14">
                  <c:v>51.32</c:v>
                </c:pt>
                <c:pt idx="15">
                  <c:v>40.114800000000002</c:v>
                </c:pt>
              </c:numCache>
            </c:numRef>
          </c:val>
        </c:ser>
        <c:shape val="box"/>
        <c:axId val="73671808"/>
        <c:axId val="73673344"/>
        <c:axId val="0"/>
      </c:bar3DChart>
      <c:catAx>
        <c:axId val="73671808"/>
        <c:scaling>
          <c:orientation val="minMax"/>
        </c:scaling>
        <c:axPos val="b"/>
        <c:majorTickMark val="none"/>
        <c:tickLblPos val="nextTo"/>
        <c:crossAx val="73673344"/>
        <c:crosses val="autoZero"/>
        <c:auto val="1"/>
        <c:lblAlgn val="ctr"/>
        <c:lblOffset val="100"/>
      </c:catAx>
      <c:valAx>
        <c:axId val="7367334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36718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4803149606299368" l="0.70866141732283638" r="0.70866141732283638" t="0.74803149606299368" header="0.31496062992126123" footer="0.3149606299212612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'data Eclaim'!$P$3</c:f>
              <c:strCache>
                <c:ptCount val="1"/>
                <c:pt idx="0">
                  <c:v>% ผลงานปี 56</c:v>
                </c:pt>
              </c:strCache>
            </c:strRef>
          </c:tx>
          <c:spPr>
            <a:solidFill>
              <a:srgbClr val="FF00FF"/>
            </a:solidFill>
          </c:spPr>
          <c:cat>
            <c:strRef>
              <c:f>'data Eclaim'!$O$5:$O$20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'data Eclaim'!$P$5:$P$20</c:f>
              <c:numCache>
                <c:formatCode>0.00</c:formatCode>
                <c:ptCount val="16"/>
                <c:pt idx="0">
                  <c:v>118.57328857501342</c:v>
                </c:pt>
                <c:pt idx="1">
                  <c:v>83.905307651363842</c:v>
                </c:pt>
                <c:pt idx="2">
                  <c:v>96.945945527484653</c:v>
                </c:pt>
                <c:pt idx="3">
                  <c:v>70.696937875918607</c:v>
                </c:pt>
                <c:pt idx="4">
                  <c:v>121.27141371020664</c:v>
                </c:pt>
                <c:pt idx="5">
                  <c:v>129.37052195776698</c:v>
                </c:pt>
                <c:pt idx="6">
                  <c:v>84.92058150177165</c:v>
                </c:pt>
                <c:pt idx="7">
                  <c:v>98.387775512444975</c:v>
                </c:pt>
                <c:pt idx="8">
                  <c:v>84.2247224110464</c:v>
                </c:pt>
                <c:pt idx="9">
                  <c:v>92.249119598193232</c:v>
                </c:pt>
                <c:pt idx="10">
                  <c:v>79.353057761294181</c:v>
                </c:pt>
                <c:pt idx="11">
                  <c:v>103.54745541188213</c:v>
                </c:pt>
                <c:pt idx="12">
                  <c:v>70.044733090481202</c:v>
                </c:pt>
                <c:pt idx="13">
                  <c:v>87.683744874659368</c:v>
                </c:pt>
                <c:pt idx="14">
                  <c:v>135.02012451638342</c:v>
                </c:pt>
                <c:pt idx="15">
                  <c:v>105.97723602657135</c:v>
                </c:pt>
              </c:numCache>
            </c:numRef>
          </c:val>
        </c:ser>
        <c:shape val="box"/>
        <c:axId val="74932608"/>
        <c:axId val="74934144"/>
        <c:axId val="0"/>
      </c:bar3DChart>
      <c:catAx>
        <c:axId val="74932608"/>
        <c:scaling>
          <c:orientation val="minMax"/>
        </c:scaling>
        <c:axPos val="b"/>
        <c:tickLblPos val="nextTo"/>
        <c:crossAx val="74934144"/>
        <c:crosses val="autoZero"/>
        <c:auto val="1"/>
        <c:lblAlgn val="ctr"/>
        <c:lblOffset val="100"/>
      </c:catAx>
      <c:valAx>
        <c:axId val="74934144"/>
        <c:scaling>
          <c:orientation val="minMax"/>
        </c:scaling>
        <c:axPos val="l"/>
        <c:majorGridlines/>
        <c:numFmt formatCode="0.00" sourceLinked="1"/>
        <c:tickLblPos val="nextTo"/>
        <c:crossAx val="749326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6</xdr:col>
      <xdr:colOff>971550</xdr:colOff>
      <xdr:row>34</xdr:row>
      <xdr:rowOff>66675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0</xdr:row>
      <xdr:rowOff>38100</xdr:rowOff>
    </xdr:from>
    <xdr:to>
      <xdr:col>3</xdr:col>
      <xdr:colOff>19050</xdr:colOff>
      <xdr:row>0</xdr:row>
      <xdr:rowOff>161925</xdr:rowOff>
    </xdr:to>
    <xdr:sp macro="" textlink="">
      <xdr:nvSpPr>
        <xdr:cNvPr id="3" name="TextBox 2"/>
        <xdr:cNvSpPr txBox="1"/>
      </xdr:nvSpPr>
      <xdr:spPr>
        <a:xfrm>
          <a:off x="2914650" y="38100"/>
          <a:ext cx="1828800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/>
            <a:t>กรุณาเลือกเดือนที่ต้องการ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38099</xdr:rowOff>
    </xdr:from>
    <xdr:to>
      <xdr:col>6</xdr:col>
      <xdr:colOff>1771650</xdr:colOff>
      <xdr:row>33</xdr:row>
      <xdr:rowOff>85725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</xdr:rowOff>
    </xdr:from>
    <xdr:to>
      <xdr:col>7</xdr:col>
      <xdr:colOff>933449</xdr:colOff>
      <xdr:row>35</xdr:row>
      <xdr:rowOff>123825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333375</xdr:colOff>
      <xdr:row>2</xdr:row>
      <xdr:rowOff>166688</xdr:rowOff>
    </xdr:from>
    <xdr:to>
      <xdr:col>23</xdr:col>
      <xdr:colOff>338135</xdr:colOff>
      <xdr:row>14</xdr:row>
      <xdr:rowOff>142875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am" refreshedDate="41416.575161689812" createdVersion="3" refreshedVersion="3" minRefreshableVersion="3" recordCount="192">
  <cacheSource type="worksheet">
    <worksheetSource ref="A3:J195" sheet="data Eclaim"/>
  </cacheSource>
  <cacheFields count="10">
    <cacheField name="เดือน" numFmtId="0">
      <sharedItems count="12">
        <s v="ต.ค."/>
        <s v="พ.ย."/>
        <s v="ธ.ค."/>
        <s v="ม.ค."/>
        <s v="ก.พ."/>
        <s v="มี.ค."/>
        <s v="เม.ย."/>
        <s v="พ.ค."/>
        <s v="มิ.ย."/>
        <s v="ก.ค."/>
        <s v="ส.ค."/>
        <s v="ก.ย."/>
      </sharedItems>
    </cacheField>
    <cacheField name="2555(ราย)" numFmtId="0">
      <sharedItems containsSemiMixedTypes="0" containsString="0" containsNumber="1" containsInteger="1" minValue="16" maxValue="2227"/>
    </cacheField>
    <cacheField name="2556(ราย)" numFmtId="0">
      <sharedItems containsSemiMixedTypes="0" containsString="0" containsNumber="1" containsInteger="1" minValue="0" maxValue="2027"/>
    </cacheField>
    <cacheField name="2555 RW" numFmtId="0">
      <sharedItems containsSemiMixedTypes="0" containsString="0" containsNumber="1" minValue="7.1626000000000003" maxValue="3321.6520999999998"/>
    </cacheField>
    <cacheField name="2556 RW" numFmtId="0">
      <sharedItems containsSemiMixedTypes="0" containsString="0" containsNumber="1" minValue="0" maxValue="3004.8474999999999"/>
    </cacheField>
    <cacheField name="2555 ADJRW" numFmtId="0">
      <sharedItems containsSemiMixedTypes="0" containsString="0" containsNumber="1" minValue="6.9024000000000001" maxValue="3318.6743999999999"/>
    </cacheField>
    <cacheField name="2556 ADJRW" numFmtId="0">
      <sharedItems containsSemiMixedTypes="0" containsString="0" containsNumber="1" minValue="0" maxValue="3000.5826000000002"/>
    </cacheField>
    <cacheField name="2555 CMI" numFmtId="0">
      <sharedItems containsSemiMixedTypes="0" containsString="0" containsNumber="1" minValue="0.39" maxValue="1.8"/>
    </cacheField>
    <cacheField name="2556 CMI" numFmtId="0">
      <sharedItems containsSemiMixedTypes="0" containsString="0" containsNumber="1" minValue="0" maxValue="1.52"/>
    </cacheField>
    <cacheField name="หน่วยงาน" numFmtId="0">
      <sharedItems count="16">
        <s v="อยุธยา"/>
        <s v="เสนา"/>
        <s v="ท่าเรือ"/>
        <s v="สมเด็จ"/>
        <s v="บางไทร"/>
        <s v="บางบาล"/>
        <s v="บางปะอิน"/>
        <s v="บางปะหัน"/>
        <s v="ผักไห่"/>
        <s v="ภาชี"/>
        <s v="ลาดบัวหลวง"/>
        <s v="วังน้อย"/>
        <s v="บางซ้าย"/>
        <s v="อุทัย"/>
        <s v="มหาราช"/>
        <s v="บ้านแพรก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n v="703"/>
    <n v="2027"/>
    <n v="1266.0252"/>
    <n v="2884.5050000000001"/>
    <n v="1260.4322"/>
    <n v="2879.6893"/>
    <n v="1.8"/>
    <n v="1.42"/>
    <x v="0"/>
  </r>
  <r>
    <x v="1"/>
    <n v="306"/>
    <n v="2004"/>
    <n v="313.48899999999998"/>
    <n v="3004.8474999999999"/>
    <n v="274.43610000000001"/>
    <n v="3000.5826000000002"/>
    <n v="1.02"/>
    <n v="1.5"/>
    <x v="0"/>
  </r>
  <r>
    <x v="2"/>
    <n v="1382"/>
    <n v="1965"/>
    <n v="1780.1845000000001"/>
    <n v="2852.9378999999999"/>
    <n v="1655.6635000000001"/>
    <n v="2843.2511"/>
    <n v="1.29"/>
    <n v="1.45"/>
    <x v="0"/>
  </r>
  <r>
    <x v="3"/>
    <n v="1538"/>
    <n v="1879"/>
    <n v="2052.7246"/>
    <n v="2825.4636"/>
    <n v="1933.2996000000001"/>
    <n v="2822.4086000000002"/>
    <n v="1.33"/>
    <n v="1.5"/>
    <x v="0"/>
  </r>
  <r>
    <x v="4"/>
    <n v="1562"/>
    <n v="1742"/>
    <n v="2577.5974999999999"/>
    <n v="2641.6529"/>
    <n v="2445.6288"/>
    <n v="2636.9452000000001"/>
    <n v="1.65"/>
    <n v="1.52"/>
    <x v="0"/>
  </r>
  <r>
    <x v="5"/>
    <n v="1771"/>
    <n v="1870"/>
    <n v="2413.6333"/>
    <n v="2799.1057999999998"/>
    <n v="2297.5319"/>
    <n v="2796.0990999999999"/>
    <n v="1.36"/>
    <n v="1.5"/>
    <x v="0"/>
  </r>
  <r>
    <x v="6"/>
    <n v="1715"/>
    <n v="0"/>
    <n v="2372.9247999999998"/>
    <n v="0"/>
    <n v="2368.8274999999999"/>
    <n v="0"/>
    <n v="1.38"/>
    <n v="0"/>
    <x v="0"/>
  </r>
  <r>
    <x v="7"/>
    <n v="1902"/>
    <n v="0"/>
    <n v="2511.2773999999999"/>
    <n v="0"/>
    <n v="2506.4133000000002"/>
    <n v="0"/>
    <n v="1.32"/>
    <n v="0"/>
    <x v="0"/>
  </r>
  <r>
    <x v="8"/>
    <n v="1922"/>
    <n v="0"/>
    <n v="2571.8400999999999"/>
    <n v="0"/>
    <n v="2566.3508999999999"/>
    <n v="0"/>
    <n v="1.34"/>
    <n v="0"/>
    <x v="0"/>
  </r>
  <r>
    <x v="9"/>
    <n v="2029"/>
    <n v="0"/>
    <n v="2925.7734999999998"/>
    <n v="0"/>
    <n v="2922.3285000000001"/>
    <n v="0"/>
    <n v="1.44"/>
    <n v="0"/>
    <x v="0"/>
  </r>
  <r>
    <x v="10"/>
    <n v="2227"/>
    <n v="0"/>
    <n v="3321.6520999999998"/>
    <n v="0"/>
    <n v="3318.6743999999999"/>
    <n v="0"/>
    <n v="1.49"/>
    <n v="0"/>
    <x v="0"/>
  </r>
  <r>
    <x v="11"/>
    <n v="2175"/>
    <n v="0"/>
    <n v="2934.3553000000002"/>
    <n v="0"/>
    <n v="2927.3975999999998"/>
    <n v="0"/>
    <n v="1.35"/>
    <n v="0"/>
    <x v="0"/>
  </r>
  <r>
    <x v="0"/>
    <n v="753"/>
    <n v="738"/>
    <n v="975.71140000000003"/>
    <n v="925.18460000000005"/>
    <n v="940.07330000000002"/>
    <n v="923.40700000000004"/>
    <n v="1.3"/>
    <n v="1.25"/>
    <x v="1"/>
  </r>
  <r>
    <x v="1"/>
    <n v="652"/>
    <n v="707"/>
    <n v="837.98410000000001"/>
    <n v="885.59259999999995"/>
    <n v="810.29459999999995"/>
    <n v="885.77719999999999"/>
    <n v="1.29"/>
    <n v="1.25"/>
    <x v="1"/>
  </r>
  <r>
    <x v="2"/>
    <n v="731"/>
    <n v="702"/>
    <n v="978.10320000000002"/>
    <n v="857.50030000000004"/>
    <n v="941.78859999999997"/>
    <n v="856.51469999999995"/>
    <n v="1.34"/>
    <n v="1.22"/>
    <x v="1"/>
  </r>
  <r>
    <x v="3"/>
    <n v="665"/>
    <n v="675"/>
    <n v="1002.2595"/>
    <n v="854.14660000000003"/>
    <n v="963.17510000000004"/>
    <n v="854.69960000000003"/>
    <n v="1.51"/>
    <n v="1.27"/>
    <x v="1"/>
  </r>
  <r>
    <x v="4"/>
    <n v="698"/>
    <n v="619"/>
    <n v="950.44830000000002"/>
    <n v="794.17"/>
    <n v="903.73940000000005"/>
    <n v="794.44399999999996"/>
    <n v="1.36"/>
    <n v="1.28"/>
    <x v="1"/>
  </r>
  <r>
    <x v="5"/>
    <n v="716"/>
    <n v="668"/>
    <n v="1128.9295999999999"/>
    <n v="853.51909999999998"/>
    <n v="1075.9585999999999"/>
    <n v="853.82320000000004"/>
    <n v="1.58"/>
    <n v="1.28"/>
    <x v="1"/>
  </r>
  <r>
    <x v="6"/>
    <n v="616"/>
    <n v="416"/>
    <n v="861.78930000000003"/>
    <n v="499.50139999999999"/>
    <n v="859.96109999999999"/>
    <n v="498.77629999999999"/>
    <n v="1.4"/>
    <n v="1.2"/>
    <x v="1"/>
  </r>
  <r>
    <x v="7"/>
    <n v="692"/>
    <n v="0"/>
    <n v="819.74710000000005"/>
    <n v="0"/>
    <n v="817.88530000000003"/>
    <n v="0"/>
    <n v="1.18"/>
    <n v="0"/>
    <x v="1"/>
  </r>
  <r>
    <x v="8"/>
    <n v="694"/>
    <n v="0"/>
    <n v="889.26289999999995"/>
    <n v="0"/>
    <n v="889.09910000000002"/>
    <n v="0"/>
    <n v="1.28"/>
    <n v="0"/>
    <x v="1"/>
  </r>
  <r>
    <x v="9"/>
    <n v="727"/>
    <n v="0"/>
    <n v="930.25189999999998"/>
    <n v="0"/>
    <n v="930.74900000000002"/>
    <n v="0"/>
    <n v="1.28"/>
    <n v="0"/>
    <x v="1"/>
  </r>
  <r>
    <x v="10"/>
    <n v="824"/>
    <n v="0"/>
    <n v="936.06659999999999"/>
    <n v="0"/>
    <n v="934.92970000000003"/>
    <n v="0"/>
    <n v="1.1399999999999999"/>
    <n v="0"/>
    <x v="1"/>
  </r>
  <r>
    <x v="11"/>
    <n v="766"/>
    <n v="0"/>
    <n v="949.10839999999996"/>
    <n v="0"/>
    <n v="948.51490000000001"/>
    <n v="0"/>
    <n v="1.24"/>
    <n v="0"/>
    <x v="1"/>
  </r>
  <r>
    <x v="0"/>
    <n v="193"/>
    <n v="181"/>
    <n v="112.7637"/>
    <n v="97.930400000000006"/>
    <n v="101.9092"/>
    <n v="97.214600000000004"/>
    <n v="0.57999999999999996"/>
    <n v="0.54"/>
    <x v="2"/>
  </r>
  <r>
    <x v="1"/>
    <n v="182"/>
    <n v="157"/>
    <n v="95.741799999999998"/>
    <n v="104.0116"/>
    <n v="91.263800000000003"/>
    <n v="103.6754"/>
    <n v="0.53"/>
    <n v="0.66"/>
    <x v="2"/>
  </r>
  <r>
    <x v="2"/>
    <n v="197"/>
    <n v="189"/>
    <n v="129.72989999999999"/>
    <n v="119.4316"/>
    <n v="116.9252"/>
    <n v="118.983"/>
    <n v="0.66"/>
    <n v="0.63"/>
    <x v="2"/>
  </r>
  <r>
    <x v="3"/>
    <n v="185"/>
    <n v="177"/>
    <n v="103.22929999999999"/>
    <n v="90.490499999999997"/>
    <n v="97.739900000000006"/>
    <n v="89.787000000000006"/>
    <n v="0.56000000000000005"/>
    <n v="0.51"/>
    <x v="2"/>
  </r>
  <r>
    <x v="4"/>
    <n v="185"/>
    <n v="177"/>
    <n v="118.7308"/>
    <n v="91.241699999999994"/>
    <n v="109.5868"/>
    <n v="90.450299999999999"/>
    <n v="0.64"/>
    <n v="0.52"/>
    <x v="2"/>
  </r>
  <r>
    <x v="5"/>
    <n v="201"/>
    <n v="182"/>
    <n v="131.56280000000001"/>
    <n v="100.117"/>
    <n v="122.5553"/>
    <n v="99.805000000000007"/>
    <n v="0.65"/>
    <n v="0.55000000000000004"/>
    <x v="2"/>
  </r>
  <r>
    <x v="6"/>
    <n v="166"/>
    <n v="0"/>
    <n v="117.7137"/>
    <n v="0"/>
    <n v="117.063"/>
    <n v="0"/>
    <n v="0.71"/>
    <n v="0"/>
    <x v="2"/>
  </r>
  <r>
    <x v="7"/>
    <n v="162"/>
    <n v="0"/>
    <n v="110.5051"/>
    <n v="0"/>
    <n v="109.5258"/>
    <n v="0"/>
    <n v="0.68"/>
    <n v="0"/>
    <x v="2"/>
  </r>
  <r>
    <x v="8"/>
    <n v="170"/>
    <n v="0"/>
    <n v="96.717100000000002"/>
    <n v="0"/>
    <n v="96.331699999999998"/>
    <n v="0"/>
    <n v="0.56999999999999995"/>
    <n v="0"/>
    <x v="2"/>
  </r>
  <r>
    <x v="9"/>
    <n v="188"/>
    <n v="0"/>
    <n v="110.7367"/>
    <n v="0"/>
    <n v="110.7069"/>
    <n v="0"/>
    <n v="0.59"/>
    <n v="0"/>
    <x v="2"/>
  </r>
  <r>
    <x v="10"/>
    <n v="218"/>
    <n v="0"/>
    <n v="116.059"/>
    <n v="0"/>
    <n v="115.9006"/>
    <n v="0"/>
    <n v="0.53"/>
    <n v="0"/>
    <x v="2"/>
  </r>
  <r>
    <x v="11"/>
    <n v="210"/>
    <n v="0"/>
    <n v="109.2402"/>
    <n v="0"/>
    <n v="108.4619"/>
    <n v="0"/>
    <n v="0.52"/>
    <n v="0"/>
    <x v="2"/>
  </r>
  <r>
    <x v="0"/>
    <n v="270"/>
    <n v="139"/>
    <n v="222.3998"/>
    <n v="85.22"/>
    <n v="206.27629999999999"/>
    <n v="85.011099999999999"/>
    <n v="0.82"/>
    <n v="0.61"/>
    <x v="3"/>
  </r>
  <r>
    <x v="1"/>
    <n v="477"/>
    <n v="146"/>
    <n v="363.83300000000003"/>
    <n v="89.021000000000001"/>
    <n v="332.77530000000002"/>
    <n v="88.694800000000001"/>
    <n v="0.76"/>
    <n v="0.61"/>
    <x v="3"/>
  </r>
  <r>
    <x v="2"/>
    <n v="222"/>
    <n v="151"/>
    <n v="156.72880000000001"/>
    <n v="98.110299999999995"/>
    <n v="148.86850000000001"/>
    <n v="98.7607"/>
    <n v="0.71"/>
    <n v="0.65"/>
    <x v="3"/>
  </r>
  <r>
    <x v="3"/>
    <n v="227"/>
    <n v="160"/>
    <n v="170.17330000000001"/>
    <n v="95.187799999999996"/>
    <n v="161.28450000000001"/>
    <n v="95.23"/>
    <n v="0.75"/>
    <n v="0.59"/>
    <x v="3"/>
  </r>
  <r>
    <x v="4"/>
    <n v="189"/>
    <n v="133"/>
    <n v="130.77070000000001"/>
    <n v="97.443100000000001"/>
    <n v="124.05670000000001"/>
    <n v="96.729500000000002"/>
    <n v="0.69"/>
    <n v="0.73"/>
    <x v="3"/>
  </r>
  <r>
    <x v="5"/>
    <n v="234"/>
    <n v="155"/>
    <n v="145.87219999999999"/>
    <n v="115.46129999999999"/>
    <n v="146.59780000000001"/>
    <n v="114.9379"/>
    <n v="0.62"/>
    <n v="0.74"/>
    <x v="3"/>
  </r>
  <r>
    <x v="6"/>
    <n v="202"/>
    <n v="123"/>
    <n v="103.88290000000001"/>
    <n v="88.213800000000006"/>
    <n v="104.47"/>
    <n v="88.258700000000005"/>
    <n v="0.51"/>
    <n v="0.72"/>
    <x v="3"/>
  </r>
  <r>
    <x v="7"/>
    <n v="177"/>
    <n v="0"/>
    <n v="107.4599"/>
    <n v="0"/>
    <n v="107.224"/>
    <n v="0"/>
    <n v="0.61"/>
    <n v="0"/>
    <x v="3"/>
  </r>
  <r>
    <x v="8"/>
    <n v="166"/>
    <n v="0"/>
    <n v="108.67019999999999"/>
    <n v="0"/>
    <n v="108.44589999999999"/>
    <n v="0"/>
    <n v="0.65"/>
    <n v="0"/>
    <x v="3"/>
  </r>
  <r>
    <x v="9"/>
    <n v="166"/>
    <n v="0"/>
    <n v="108.4355"/>
    <n v="0"/>
    <n v="108.23099999999999"/>
    <n v="0"/>
    <n v="0.65"/>
    <n v="0"/>
    <x v="3"/>
  </r>
  <r>
    <x v="10"/>
    <n v="180"/>
    <n v="0"/>
    <n v="110.3523"/>
    <n v="0"/>
    <n v="110.0082"/>
    <n v="0"/>
    <n v="0.61"/>
    <n v="0"/>
    <x v="3"/>
  </r>
  <r>
    <x v="11"/>
    <n v="150"/>
    <n v="0"/>
    <n v="92.792100000000005"/>
    <n v="0"/>
    <n v="92.334100000000007"/>
    <n v="0"/>
    <n v="0.62"/>
    <n v="0"/>
    <x v="3"/>
  </r>
  <r>
    <x v="0"/>
    <n v="58"/>
    <n v="128"/>
    <n v="54.604300000000002"/>
    <n v="68.246300000000005"/>
    <n v="53.658499999999997"/>
    <n v="68.460099999999997"/>
    <n v="0.94"/>
    <n v="0.53"/>
    <x v="4"/>
  </r>
  <r>
    <x v="1"/>
    <n v="76"/>
    <n v="128"/>
    <n v="40.585799999999999"/>
    <n v="111.32899999999999"/>
    <n v="37.444699999999997"/>
    <n v="110.9794"/>
    <n v="0.53"/>
    <n v="0.87"/>
    <x v="4"/>
  </r>
  <r>
    <x v="2"/>
    <n v="129"/>
    <n v="129"/>
    <n v="77.656000000000006"/>
    <n v="80.342299999999994"/>
    <n v="73.689700000000002"/>
    <n v="80.137"/>
    <n v="0.6"/>
    <n v="0.62"/>
    <x v="4"/>
  </r>
  <r>
    <x v="3"/>
    <n v="103"/>
    <n v="141"/>
    <n v="63.387"/>
    <n v="84.727800000000002"/>
    <n v="59.244799999999998"/>
    <n v="84.583500000000001"/>
    <n v="0.62"/>
    <n v="0.6"/>
    <x v="4"/>
  </r>
  <r>
    <x v="4"/>
    <n v="128"/>
    <n v="128"/>
    <n v="91.420900000000003"/>
    <n v="80.542299999999997"/>
    <n v="83.195499999999996"/>
    <n v="80.265299999999996"/>
    <n v="0.71"/>
    <n v="0.63"/>
    <x v="4"/>
  </r>
  <r>
    <x v="5"/>
    <n v="139"/>
    <n v="150"/>
    <n v="103.22029999999999"/>
    <n v="95.984300000000005"/>
    <n v="98.425700000000006"/>
    <n v="94.883899999999997"/>
    <n v="0.74"/>
    <n v="0.64"/>
    <x v="4"/>
  </r>
  <r>
    <x v="6"/>
    <n v="109"/>
    <n v="115"/>
    <n v="62.2545"/>
    <n v="83.688000000000002"/>
    <n v="62.246499999999997"/>
    <n v="83.737200000000001"/>
    <n v="0.56999999999999995"/>
    <n v="0.73"/>
    <x v="4"/>
  </r>
  <r>
    <x v="7"/>
    <n v="105"/>
    <n v="10"/>
    <n v="73.123999999999995"/>
    <n v="7.0035999999999996"/>
    <n v="73.061400000000006"/>
    <n v="6.9390999999999998"/>
    <n v="0.7"/>
    <n v="0.7"/>
    <x v="4"/>
  </r>
  <r>
    <x v="8"/>
    <n v="101"/>
    <n v="0"/>
    <n v="54.731699999999996"/>
    <n v="0"/>
    <n v="54.414000000000001"/>
    <n v="0"/>
    <n v="0.54"/>
    <n v="0"/>
    <x v="4"/>
  </r>
  <r>
    <x v="9"/>
    <n v="129"/>
    <n v="0"/>
    <n v="88.914699999999996"/>
    <n v="0"/>
    <n v="88.810500000000005"/>
    <n v="0"/>
    <n v="0.69"/>
    <n v="0"/>
    <x v="4"/>
  </r>
  <r>
    <x v="10"/>
    <n v="172"/>
    <n v="0"/>
    <n v="93.601200000000006"/>
    <n v="0"/>
    <n v="93.231999999999999"/>
    <n v="0"/>
    <n v="0.54"/>
    <n v="0"/>
    <x v="4"/>
  </r>
  <r>
    <x v="11"/>
    <n v="117"/>
    <n v="0"/>
    <n v="65.425600000000003"/>
    <n v="0"/>
    <n v="65.488399999999999"/>
    <n v="0"/>
    <n v="0.56000000000000005"/>
    <n v="0"/>
    <x v="4"/>
  </r>
  <r>
    <x v="0"/>
    <n v="104"/>
    <n v="123"/>
    <n v="45.731299999999997"/>
    <n v="76.027900000000002"/>
    <n v="46.619300000000003"/>
    <n v="75.839500000000001"/>
    <n v="0.44"/>
    <n v="0.62"/>
    <x v="5"/>
  </r>
  <r>
    <x v="1"/>
    <n v="100"/>
    <n v="124"/>
    <n v="45.2515"/>
    <n v="67.249799999999993"/>
    <n v="46.1569"/>
    <n v="66.6875"/>
    <n v="0.45"/>
    <n v="0.54"/>
    <x v="5"/>
  </r>
  <r>
    <x v="2"/>
    <n v="64"/>
    <n v="107"/>
    <n v="29.641999999999999"/>
    <n v="65.790800000000004"/>
    <n v="29.249400000000001"/>
    <n v="65.758200000000002"/>
    <n v="0.46"/>
    <n v="0.61"/>
    <x v="5"/>
  </r>
  <r>
    <x v="3"/>
    <n v="58"/>
    <n v="101"/>
    <n v="29.540500000000002"/>
    <n v="67.146600000000007"/>
    <n v="28.1905"/>
    <n v="66.028700000000001"/>
    <n v="0.51"/>
    <n v="0.66"/>
    <x v="5"/>
  </r>
  <r>
    <x v="4"/>
    <n v="69"/>
    <n v="83"/>
    <n v="31.072900000000001"/>
    <n v="49.171199999999999"/>
    <n v="29.595500000000001"/>
    <n v="48.855600000000003"/>
    <n v="0.45"/>
    <n v="0.59"/>
    <x v="5"/>
  </r>
  <r>
    <x v="5"/>
    <n v="79"/>
    <n v="81"/>
    <n v="38.193199999999997"/>
    <n v="45.6008"/>
    <n v="38.131399999999999"/>
    <n v="45.360300000000002"/>
    <n v="0.48"/>
    <n v="0.56000000000000005"/>
    <x v="5"/>
  </r>
  <r>
    <x v="6"/>
    <n v="65"/>
    <n v="51"/>
    <n v="28.6464"/>
    <n v="35.286700000000003"/>
    <n v="28.618300000000001"/>
    <n v="35.209899999999998"/>
    <n v="0.44"/>
    <n v="0.69"/>
    <x v="5"/>
  </r>
  <r>
    <x v="7"/>
    <n v="66"/>
    <n v="0"/>
    <n v="36.554200000000002"/>
    <n v="0"/>
    <n v="36.546100000000003"/>
    <n v="0"/>
    <n v="0.55000000000000004"/>
    <n v="0"/>
    <x v="5"/>
  </r>
  <r>
    <x v="8"/>
    <n v="120"/>
    <n v="0"/>
    <n v="66.193899999999999"/>
    <n v="0"/>
    <n v="65.825599999999994"/>
    <n v="0"/>
    <n v="0.55000000000000004"/>
    <n v="0"/>
    <x v="5"/>
  </r>
  <r>
    <x v="9"/>
    <n v="131"/>
    <n v="0"/>
    <n v="79.765699999999995"/>
    <n v="0"/>
    <n v="79.158600000000007"/>
    <n v="0"/>
    <n v="0.61"/>
    <n v="0"/>
    <x v="5"/>
  </r>
  <r>
    <x v="10"/>
    <n v="91"/>
    <n v="0"/>
    <n v="55.4375"/>
    <n v="0"/>
    <n v="55.229300000000002"/>
    <n v="0"/>
    <n v="0.61"/>
    <n v="0"/>
    <x v="5"/>
  </r>
  <r>
    <x v="11"/>
    <n v="122"/>
    <n v="0"/>
    <n v="66.855900000000005"/>
    <n v="0"/>
    <n v="66.807900000000004"/>
    <n v="0"/>
    <n v="0.55000000000000004"/>
    <n v="0"/>
    <x v="5"/>
  </r>
  <r>
    <x v="0"/>
    <n v="283"/>
    <n v="332"/>
    <n v="150.98480000000001"/>
    <n v="184.7355"/>
    <n v="145.88329999999999"/>
    <n v="184.81479999999999"/>
    <n v="0.53"/>
    <n v="0.56000000000000005"/>
    <x v="6"/>
  </r>
  <r>
    <x v="1"/>
    <n v="256"/>
    <n v="266"/>
    <n v="170.63550000000001"/>
    <n v="134.7834"/>
    <n v="174.84460000000001"/>
    <n v="134.4058"/>
    <n v="0.67"/>
    <n v="0.51"/>
    <x v="6"/>
  </r>
  <r>
    <x v="2"/>
    <n v="340"/>
    <n v="310"/>
    <n v="220.06370000000001"/>
    <n v="152.0384"/>
    <n v="209.8997"/>
    <n v="151.09790000000001"/>
    <n v="0.65"/>
    <n v="0.49"/>
    <x v="6"/>
  </r>
  <r>
    <x v="3"/>
    <n v="323"/>
    <n v="268"/>
    <n v="200.9384"/>
    <n v="162.87469999999999"/>
    <n v="192.68180000000001"/>
    <n v="161.69280000000001"/>
    <n v="0.62"/>
    <n v="0.61"/>
    <x v="6"/>
  </r>
  <r>
    <x v="4"/>
    <n v="320"/>
    <n v="244"/>
    <n v="212.47219999999999"/>
    <n v="126.19670000000001"/>
    <n v="203.9905"/>
    <n v="125.1568"/>
    <n v="0.66"/>
    <n v="0.52"/>
    <x v="6"/>
  </r>
  <r>
    <x v="5"/>
    <n v="313"/>
    <n v="236"/>
    <n v="203.87270000000001"/>
    <n v="133.84800000000001"/>
    <n v="190.98929999999999"/>
    <n v="133.59719999999999"/>
    <n v="0.65"/>
    <n v="0.56999999999999995"/>
    <x v="6"/>
  </r>
  <r>
    <x v="6"/>
    <n v="299"/>
    <n v="238"/>
    <n v="181.7268"/>
    <n v="122.0932"/>
    <n v="182.25360000000001"/>
    <n v="122.1242"/>
    <n v="0.61"/>
    <n v="0.51"/>
    <x v="6"/>
  </r>
  <r>
    <x v="7"/>
    <n v="273"/>
    <n v="71"/>
    <n v="143.00370000000001"/>
    <n v="31.148499999999999"/>
    <n v="142.8151"/>
    <n v="30.9879"/>
    <n v="0.52"/>
    <n v="0.44"/>
    <x v="6"/>
  </r>
  <r>
    <x v="8"/>
    <n v="286"/>
    <n v="0"/>
    <n v="148.17080000000001"/>
    <n v="0"/>
    <n v="147.04759999999999"/>
    <n v="0"/>
    <n v="0.52"/>
    <n v="0"/>
    <x v="6"/>
  </r>
  <r>
    <x v="9"/>
    <n v="371"/>
    <n v="0"/>
    <n v="187.58369999999999"/>
    <n v="0"/>
    <n v="186.6712"/>
    <n v="0"/>
    <n v="0.51"/>
    <n v="0"/>
    <x v="6"/>
  </r>
  <r>
    <x v="10"/>
    <n v="339"/>
    <n v="0"/>
    <n v="181.5204"/>
    <n v="0"/>
    <n v="181.91540000000001"/>
    <n v="0"/>
    <n v="0.54"/>
    <n v="0"/>
    <x v="6"/>
  </r>
  <r>
    <x v="11"/>
    <n v="361"/>
    <n v="0"/>
    <n v="184.35059999999999"/>
    <n v="0"/>
    <n v="183.1833"/>
    <n v="0"/>
    <n v="0.51"/>
    <n v="0"/>
    <x v="6"/>
  </r>
  <r>
    <x v="0"/>
    <n v="32"/>
    <n v="148"/>
    <n v="30.029299999999999"/>
    <n v="87.89"/>
    <n v="29.396799999999999"/>
    <n v="87.113500000000002"/>
    <n v="0.94"/>
    <n v="0.59"/>
    <x v="7"/>
  </r>
  <r>
    <x v="1"/>
    <n v="84"/>
    <n v="140"/>
    <n v="53.053400000000003"/>
    <n v="84.093900000000005"/>
    <n v="49.100299999999997"/>
    <n v="83.418899999999994"/>
    <n v="0.63"/>
    <n v="0.6"/>
    <x v="7"/>
  </r>
  <r>
    <x v="2"/>
    <n v="143"/>
    <n v="153"/>
    <n v="107.18519999999999"/>
    <n v="90.944999999999993"/>
    <n v="101.1386"/>
    <n v="90.927599999999998"/>
    <n v="0.75"/>
    <n v="0.59"/>
    <x v="7"/>
  </r>
  <r>
    <x v="3"/>
    <n v="124"/>
    <n v="114"/>
    <n v="99.932699999999997"/>
    <n v="80.136200000000002"/>
    <n v="93.782600000000002"/>
    <n v="79.678299999999993"/>
    <n v="0.81"/>
    <n v="0.7"/>
    <x v="7"/>
  </r>
  <r>
    <x v="4"/>
    <n v="154"/>
    <n v="92"/>
    <n v="96.080100000000002"/>
    <n v="53.514000000000003"/>
    <n v="88.959100000000007"/>
    <n v="53.166200000000003"/>
    <n v="0.62"/>
    <n v="0.57999999999999996"/>
    <x v="7"/>
  </r>
  <r>
    <x v="5"/>
    <n v="146"/>
    <n v="59"/>
    <n v="98.628200000000007"/>
    <n v="33.607599999999998"/>
    <n v="95.698400000000007"/>
    <n v="33.427100000000003"/>
    <n v="0.68"/>
    <n v="0.56999999999999995"/>
    <x v="7"/>
  </r>
  <r>
    <x v="6"/>
    <n v="126"/>
    <n v="7"/>
    <n v="73.812399999999997"/>
    <n v="2.2642000000000002"/>
    <n v="73.193799999999996"/>
    <n v="2.2642000000000002"/>
    <n v="0.59"/>
    <n v="0.32"/>
    <x v="7"/>
  </r>
  <r>
    <x v="7"/>
    <n v="140"/>
    <n v="0"/>
    <n v="74.617099999999994"/>
    <n v="0"/>
    <n v="74.561099999999996"/>
    <n v="0"/>
    <n v="0.53"/>
    <n v="0"/>
    <x v="7"/>
  </r>
  <r>
    <x v="8"/>
    <n v="128"/>
    <n v="0"/>
    <n v="75.167100000000005"/>
    <n v="0"/>
    <n v="75.037099999999995"/>
    <n v="0"/>
    <n v="0.59"/>
    <n v="0"/>
    <x v="7"/>
  </r>
  <r>
    <x v="9"/>
    <n v="174"/>
    <n v="0"/>
    <n v="96.406899999999993"/>
    <n v="0"/>
    <n v="96.879099999999994"/>
    <n v="0"/>
    <n v="0.55000000000000004"/>
    <n v="0"/>
    <x v="7"/>
  </r>
  <r>
    <x v="10"/>
    <n v="209"/>
    <n v="0"/>
    <n v="126.9302"/>
    <n v="0"/>
    <n v="126.42489999999999"/>
    <n v="0"/>
    <n v="0.61"/>
    <n v="0"/>
    <x v="7"/>
  </r>
  <r>
    <x v="11"/>
    <n v="171"/>
    <n v="0"/>
    <n v="107.22450000000001"/>
    <n v="0"/>
    <n v="106.71720000000001"/>
    <n v="0"/>
    <n v="0.63"/>
    <n v="0"/>
    <x v="7"/>
  </r>
  <r>
    <x v="0"/>
    <n v="238"/>
    <n v="152"/>
    <n v="135.0112"/>
    <n v="77.710099999999997"/>
    <n v="125.32089999999999"/>
    <n v="77.570599999999999"/>
    <n v="0.56999999999999995"/>
    <n v="0.51"/>
    <x v="8"/>
  </r>
  <r>
    <x v="1"/>
    <n v="211"/>
    <n v="151"/>
    <n v="131.00729999999999"/>
    <n v="92.927700000000002"/>
    <n v="123.0548"/>
    <n v="92.1434"/>
    <n v="0.62"/>
    <n v="0.62"/>
    <x v="8"/>
  </r>
  <r>
    <x v="2"/>
    <n v="239"/>
    <n v="162"/>
    <n v="157.23650000000001"/>
    <n v="89.998800000000003"/>
    <n v="144.8563"/>
    <n v="89.418199999999999"/>
    <n v="0.66"/>
    <n v="0.56000000000000005"/>
    <x v="8"/>
  </r>
  <r>
    <x v="3"/>
    <n v="224"/>
    <n v="172"/>
    <n v="147.83840000000001"/>
    <n v="124.3047"/>
    <n v="137.1892"/>
    <n v="123.6126"/>
    <n v="0.66"/>
    <n v="0.72"/>
    <x v="8"/>
  </r>
  <r>
    <x v="4"/>
    <n v="190"/>
    <n v="153"/>
    <n v="122.05370000000001"/>
    <n v="96.975899999999996"/>
    <n v="114.09569999999999"/>
    <n v="96.629499999999993"/>
    <n v="0.64"/>
    <n v="0.63"/>
    <x v="8"/>
  </r>
  <r>
    <x v="5"/>
    <n v="222"/>
    <n v="170"/>
    <n v="164.26079999999999"/>
    <n v="93.950400000000002"/>
    <n v="146.67169999999999"/>
    <n v="93.700400000000002"/>
    <n v="0.74"/>
    <n v="0.55000000000000004"/>
    <x v="8"/>
  </r>
  <r>
    <x v="6"/>
    <n v="178"/>
    <n v="151"/>
    <n v="95.188100000000006"/>
    <n v="96.498800000000003"/>
    <n v="94.837800000000001"/>
    <n v="97.095600000000005"/>
    <n v="0.53"/>
    <n v="0.64"/>
    <x v="8"/>
  </r>
  <r>
    <x v="7"/>
    <n v="177"/>
    <n v="0"/>
    <n v="91.918300000000002"/>
    <n v="0"/>
    <n v="91.5261"/>
    <n v="0"/>
    <n v="0.52"/>
    <n v="0"/>
    <x v="8"/>
  </r>
  <r>
    <x v="8"/>
    <n v="164"/>
    <n v="0"/>
    <n v="103.46680000000001"/>
    <n v="0"/>
    <n v="103.2236"/>
    <n v="0"/>
    <n v="0.63"/>
    <n v="0"/>
    <x v="8"/>
  </r>
  <r>
    <x v="9"/>
    <n v="131"/>
    <n v="0"/>
    <n v="76.249099999999999"/>
    <n v="0"/>
    <n v="75.7547"/>
    <n v="0"/>
    <n v="0.57999999999999996"/>
    <n v="0"/>
    <x v="8"/>
  </r>
  <r>
    <x v="10"/>
    <n v="159"/>
    <n v="0"/>
    <n v="91.207400000000007"/>
    <n v="0"/>
    <n v="91.181200000000004"/>
    <n v="0"/>
    <n v="0.56999999999999995"/>
    <n v="0"/>
    <x v="8"/>
  </r>
  <r>
    <x v="11"/>
    <n v="161"/>
    <n v="0"/>
    <n v="91.125399999999999"/>
    <n v="0"/>
    <n v="91.129099999999994"/>
    <n v="0"/>
    <n v="0.56999999999999995"/>
    <n v="0"/>
    <x v="8"/>
  </r>
  <r>
    <x v="0"/>
    <n v="257"/>
    <n v="170"/>
    <n v="180.2372"/>
    <n v="101.96810000000001"/>
    <n v="169.0112"/>
    <n v="101.91079999999999"/>
    <n v="0.7"/>
    <n v="0.6"/>
    <x v="9"/>
  </r>
  <r>
    <x v="1"/>
    <n v="173"/>
    <n v="168"/>
    <n v="105.82340000000001"/>
    <n v="90.695899999999995"/>
    <n v="101.5891"/>
    <n v="90.354299999999995"/>
    <n v="0.61"/>
    <n v="0.54"/>
    <x v="9"/>
  </r>
  <r>
    <x v="2"/>
    <n v="158"/>
    <n v="157"/>
    <n v="100.7878"/>
    <n v="96.010599999999997"/>
    <n v="98.453199999999995"/>
    <n v="96.502099999999999"/>
    <n v="0.64"/>
    <n v="0.61"/>
    <x v="9"/>
  </r>
  <r>
    <x v="3"/>
    <n v="157"/>
    <n v="151"/>
    <n v="104.2608"/>
    <n v="86.110799999999998"/>
    <n v="101.4791"/>
    <n v="86.203800000000001"/>
    <n v="0.66"/>
    <n v="0.56999999999999995"/>
    <x v="9"/>
  </r>
  <r>
    <x v="4"/>
    <n v="134"/>
    <n v="155"/>
    <n v="90.311700000000002"/>
    <n v="99.545199999999994"/>
    <n v="87.070400000000006"/>
    <n v="99.451099999999997"/>
    <n v="0.67"/>
    <n v="0.64"/>
    <x v="9"/>
  </r>
  <r>
    <x v="5"/>
    <n v="145"/>
    <n v="193"/>
    <n v="98.146600000000007"/>
    <n v="111.9443"/>
    <n v="98.755700000000004"/>
    <n v="111.3347"/>
    <n v="0.68"/>
    <n v="0.57999999999999996"/>
    <x v="9"/>
  </r>
  <r>
    <x v="6"/>
    <n v="149"/>
    <n v="73"/>
    <n v="83.132199999999997"/>
    <n v="38.3459"/>
    <n v="83.361900000000006"/>
    <n v="38.426000000000002"/>
    <n v="0.56000000000000005"/>
    <n v="0.53"/>
    <x v="9"/>
  </r>
  <r>
    <x v="7"/>
    <n v="101"/>
    <n v="2"/>
    <n v="61.838900000000002"/>
    <n v="0.45600000000000002"/>
    <n v="62.2958"/>
    <n v="0.46789999999999998"/>
    <n v="0.61"/>
    <n v="0.23"/>
    <x v="9"/>
  </r>
  <r>
    <x v="8"/>
    <n v="167"/>
    <n v="0"/>
    <n v="101.90130000000001"/>
    <n v="0"/>
    <n v="101.79130000000001"/>
    <n v="0"/>
    <n v="0.61"/>
    <n v="0"/>
    <x v="9"/>
  </r>
  <r>
    <x v="9"/>
    <n v="180"/>
    <n v="0"/>
    <n v="107.3155"/>
    <n v="0"/>
    <n v="107.2009"/>
    <n v="0"/>
    <n v="0.6"/>
    <n v="0"/>
    <x v="9"/>
  </r>
  <r>
    <x v="10"/>
    <n v="212"/>
    <n v="0"/>
    <n v="120.6532"/>
    <n v="0"/>
    <n v="120.4936"/>
    <n v="0"/>
    <n v="0.56999999999999995"/>
    <n v="0"/>
    <x v="9"/>
  </r>
  <r>
    <x v="11"/>
    <n v="168"/>
    <n v="0"/>
    <n v="103.7376"/>
    <n v="0"/>
    <n v="103.3601"/>
    <n v="0"/>
    <n v="0.62"/>
    <n v="0"/>
    <x v="9"/>
  </r>
  <r>
    <x v="0"/>
    <n v="213"/>
    <n v="168"/>
    <n v="131.81880000000001"/>
    <n v="93.651799999999994"/>
    <n v="122.2766"/>
    <n v="93.692899999999995"/>
    <n v="0.62"/>
    <n v="0.56000000000000005"/>
    <x v="10"/>
  </r>
  <r>
    <x v="1"/>
    <n v="209"/>
    <n v="143"/>
    <n v="126.4449"/>
    <n v="82.968000000000004"/>
    <n v="123.726"/>
    <n v="82.722700000000003"/>
    <n v="0.6"/>
    <n v="0.57999999999999996"/>
    <x v="10"/>
  </r>
  <r>
    <x v="2"/>
    <n v="163"/>
    <n v="158"/>
    <n v="99.509299999999996"/>
    <n v="85.977199999999996"/>
    <n v="96.462100000000007"/>
    <n v="85.565799999999996"/>
    <n v="0.61"/>
    <n v="0.54"/>
    <x v="10"/>
  </r>
  <r>
    <x v="3"/>
    <n v="150"/>
    <n v="165"/>
    <n v="109.0556"/>
    <n v="83.858500000000006"/>
    <n v="101.2231"/>
    <n v="83.799599999999998"/>
    <n v="0.73"/>
    <n v="0.51"/>
    <x v="10"/>
  </r>
  <r>
    <x v="4"/>
    <n v="158"/>
    <n v="107"/>
    <n v="105.6952"/>
    <n v="72.007900000000006"/>
    <n v="99.611699999999999"/>
    <n v="71.391599999999997"/>
    <n v="0.67"/>
    <n v="0.67"/>
    <x v="10"/>
  </r>
  <r>
    <x v="5"/>
    <n v="161"/>
    <n v="144"/>
    <n v="106.07980000000001"/>
    <n v="91.537599999999998"/>
    <n v="99.173599999999993"/>
    <n v="90.933199999999999"/>
    <n v="0.66"/>
    <n v="0.64"/>
    <x v="10"/>
  </r>
  <r>
    <x v="6"/>
    <n v="143"/>
    <n v="0"/>
    <n v="101.42749999999999"/>
    <n v="0"/>
    <n v="101.51860000000001"/>
    <n v="0"/>
    <n v="0.71"/>
    <n v="0"/>
    <x v="10"/>
  </r>
  <r>
    <x v="7"/>
    <n v="143"/>
    <n v="0"/>
    <n v="80.795100000000005"/>
    <n v="0"/>
    <n v="80.441800000000001"/>
    <n v="0"/>
    <n v="0.56999999999999995"/>
    <n v="0"/>
    <x v="10"/>
  </r>
  <r>
    <x v="8"/>
    <n v="139"/>
    <n v="0"/>
    <n v="77.059399999999997"/>
    <n v="0"/>
    <n v="76.712299999999999"/>
    <n v="0"/>
    <n v="0.55000000000000004"/>
    <n v="0"/>
    <x v="10"/>
  </r>
  <r>
    <x v="9"/>
    <n v="159"/>
    <n v="0"/>
    <n v="85.4773"/>
    <n v="0"/>
    <n v="85.658699999999996"/>
    <n v="0"/>
    <n v="0.54"/>
    <n v="0"/>
    <x v="10"/>
  </r>
  <r>
    <x v="10"/>
    <n v="155"/>
    <n v="0"/>
    <n v="93.396199999999993"/>
    <n v="0"/>
    <n v="93.462599999999995"/>
    <n v="0"/>
    <n v="0.6"/>
    <n v="0"/>
    <x v="10"/>
  </r>
  <r>
    <x v="11"/>
    <n v="155"/>
    <n v="0"/>
    <n v="83.688100000000006"/>
    <n v="0"/>
    <n v="83.339100000000002"/>
    <n v="0"/>
    <n v="0.54"/>
    <n v="0"/>
    <x v="10"/>
  </r>
  <r>
    <x v="0"/>
    <n v="167"/>
    <n v="208"/>
    <n v="94.010400000000004"/>
    <n v="129.76429999999999"/>
    <n v="84.755600000000001"/>
    <n v="129.56370000000001"/>
    <n v="0.56000000000000005"/>
    <n v="0.62"/>
    <x v="11"/>
  </r>
  <r>
    <x v="1"/>
    <n v="121"/>
    <n v="175"/>
    <n v="73.986800000000002"/>
    <n v="117.4693"/>
    <n v="68.228499999999997"/>
    <n v="117.28619999999999"/>
    <n v="0.61"/>
    <n v="0.67"/>
    <x v="11"/>
  </r>
  <r>
    <x v="2"/>
    <n v="225"/>
    <n v="202"/>
    <n v="142.98349999999999"/>
    <n v="123.3918"/>
    <n v="135.53989999999999"/>
    <n v="122.5506"/>
    <n v="0.64"/>
    <n v="0.61"/>
    <x v="11"/>
  </r>
  <r>
    <x v="3"/>
    <n v="240"/>
    <n v="204"/>
    <n v="159.4084"/>
    <n v="139.23840000000001"/>
    <n v="148.88749999999999"/>
    <n v="139.0104"/>
    <n v="0.66"/>
    <n v="0.68"/>
    <x v="11"/>
  </r>
  <r>
    <x v="4"/>
    <n v="166"/>
    <n v="182"/>
    <n v="109.8385"/>
    <n v="122.5561"/>
    <n v="107.21250000000001"/>
    <n v="121.58759999999999"/>
    <n v="0.66"/>
    <n v="0.67"/>
    <x v="11"/>
  </r>
  <r>
    <x v="5"/>
    <n v="193"/>
    <n v="228"/>
    <n v="120.2867"/>
    <n v="139.60339999999999"/>
    <n v="115.9855"/>
    <n v="138.70939999999999"/>
    <n v="0.62"/>
    <n v="0.61"/>
    <x v="11"/>
  </r>
  <r>
    <x v="6"/>
    <n v="170"/>
    <n v="0"/>
    <n v="106.32089999999999"/>
    <n v="0"/>
    <n v="105.7744"/>
    <n v="0"/>
    <n v="0.63"/>
    <n v="0"/>
    <x v="11"/>
  </r>
  <r>
    <x v="7"/>
    <n v="192"/>
    <n v="0"/>
    <n v="113.2816"/>
    <n v="0"/>
    <n v="112.934"/>
    <n v="0"/>
    <n v="0.59"/>
    <n v="0"/>
    <x v="11"/>
  </r>
  <r>
    <x v="8"/>
    <n v="216"/>
    <n v="0"/>
    <n v="113.9188"/>
    <n v="0"/>
    <n v="113.5147"/>
    <n v="0"/>
    <n v="0.53"/>
    <n v="0"/>
    <x v="11"/>
  </r>
  <r>
    <x v="9"/>
    <n v="216"/>
    <n v="0"/>
    <n v="124.96429999999999"/>
    <n v="0"/>
    <n v="124.7467"/>
    <n v="0"/>
    <n v="0.57999999999999996"/>
    <n v="0"/>
    <x v="11"/>
  </r>
  <r>
    <x v="10"/>
    <n v="221"/>
    <n v="0"/>
    <n v="137.49520000000001"/>
    <n v="0"/>
    <n v="136.83320000000001"/>
    <n v="0"/>
    <n v="0.62"/>
    <n v="0"/>
    <x v="11"/>
  </r>
  <r>
    <x v="11"/>
    <n v="213"/>
    <n v="0"/>
    <n v="132.0891"/>
    <n v="0"/>
    <n v="131.21449999999999"/>
    <n v="0"/>
    <n v="0.62"/>
    <n v="0"/>
    <x v="11"/>
  </r>
  <r>
    <x v="0"/>
    <n v="77"/>
    <n v="44"/>
    <n v="41.764200000000002"/>
    <n v="21.604800000000001"/>
    <n v="41.936300000000003"/>
    <n v="22.075500000000002"/>
    <n v="0.54"/>
    <n v="0.49"/>
    <x v="12"/>
  </r>
  <r>
    <x v="1"/>
    <n v="99"/>
    <n v="54"/>
    <n v="45.895600000000002"/>
    <n v="32.078400000000002"/>
    <n v="43.612099999999998"/>
    <n v="31.742000000000001"/>
    <n v="0.46"/>
    <n v="0.59"/>
    <x v="12"/>
  </r>
  <r>
    <x v="2"/>
    <n v="74"/>
    <n v="51"/>
    <n v="45.492100000000001"/>
    <n v="26.4727"/>
    <n v="41.9238"/>
    <n v="26.193000000000001"/>
    <n v="0.61"/>
    <n v="0.52"/>
    <x v="12"/>
  </r>
  <r>
    <x v="3"/>
    <n v="62"/>
    <n v="45"/>
    <n v="36.781999999999996"/>
    <n v="19.315899999999999"/>
    <n v="32.7714"/>
    <n v="19.5656"/>
    <n v="0.59"/>
    <n v="0.43"/>
    <x v="12"/>
  </r>
  <r>
    <x v="4"/>
    <n v="64"/>
    <n v="50"/>
    <n v="33.840299999999999"/>
    <n v="21.160799999999998"/>
    <n v="30.817599999999999"/>
    <n v="20.960699999999999"/>
    <n v="0.53"/>
    <n v="0.42"/>
    <x v="12"/>
  </r>
  <r>
    <x v="5"/>
    <n v="66"/>
    <n v="48"/>
    <n v="35.760899999999999"/>
    <n v="22.945799999999998"/>
    <n v="32.615499999999997"/>
    <n v="22.761900000000001"/>
    <n v="0.54"/>
    <n v="0.48"/>
    <x v="12"/>
  </r>
  <r>
    <x v="6"/>
    <n v="57"/>
    <n v="33"/>
    <n v="27.5932"/>
    <n v="13.9467"/>
    <n v="28.611000000000001"/>
    <n v="13.981299999999999"/>
    <n v="0.48"/>
    <n v="0.42"/>
    <x v="12"/>
  </r>
  <r>
    <x v="7"/>
    <n v="46"/>
    <n v="0"/>
    <n v="23.185400000000001"/>
    <n v="0"/>
    <n v="23.098500000000001"/>
    <n v="0"/>
    <n v="0.5"/>
    <n v="0"/>
    <x v="12"/>
  </r>
  <r>
    <x v="8"/>
    <n v="68"/>
    <n v="0"/>
    <n v="32.342500000000001"/>
    <n v="0"/>
    <n v="32.500599999999999"/>
    <n v="0"/>
    <n v="0.48"/>
    <n v="0"/>
    <x v="12"/>
  </r>
  <r>
    <x v="9"/>
    <n v="57"/>
    <n v="0"/>
    <n v="25.641100000000002"/>
    <n v="0"/>
    <n v="25.7104"/>
    <n v="0"/>
    <n v="0.45"/>
    <n v="0"/>
    <x v="12"/>
  </r>
  <r>
    <x v="10"/>
    <n v="42"/>
    <n v="0"/>
    <n v="24.4876"/>
    <n v="0"/>
    <n v="24.3462"/>
    <n v="0"/>
    <n v="0.57999999999999996"/>
    <n v="0"/>
    <x v="12"/>
  </r>
  <r>
    <x v="11"/>
    <n v="52"/>
    <n v="0"/>
    <n v="27.142199999999999"/>
    <n v="0"/>
    <n v="26.872399999999999"/>
    <n v="0"/>
    <n v="0.52"/>
    <n v="0"/>
    <x v="12"/>
  </r>
  <r>
    <x v="0"/>
    <n v="59"/>
    <n v="180"/>
    <n v="56.111600000000003"/>
    <n v="111.9973"/>
    <n v="49.481099999999998"/>
    <n v="111.57550000000001"/>
    <n v="0.95"/>
    <n v="0.62"/>
    <x v="13"/>
  </r>
  <r>
    <x v="1"/>
    <n v="101"/>
    <n v="171"/>
    <n v="74.613900000000001"/>
    <n v="108.962"/>
    <n v="70.828800000000001"/>
    <n v="109.00539999999999"/>
    <n v="0.74"/>
    <n v="0.64"/>
    <x v="13"/>
  </r>
  <r>
    <x v="2"/>
    <n v="191"/>
    <n v="167"/>
    <n v="143.08690000000001"/>
    <n v="96.866699999999994"/>
    <n v="132.71029999999999"/>
    <n v="96.572800000000001"/>
    <n v="0.75"/>
    <n v="0.57999999999999996"/>
    <x v="13"/>
  </r>
  <r>
    <x v="3"/>
    <n v="188"/>
    <n v="195"/>
    <n v="142.46129999999999"/>
    <n v="112.47929999999999"/>
    <n v="128.89959999999999"/>
    <n v="111.92440000000001"/>
    <n v="0.76"/>
    <n v="0.57999999999999996"/>
    <x v="13"/>
  </r>
  <r>
    <x v="4"/>
    <n v="180"/>
    <n v="178"/>
    <n v="127.0025"/>
    <n v="103.673"/>
    <n v="116.8927"/>
    <n v="103.4228"/>
    <n v="0.71"/>
    <n v="0.57999999999999996"/>
    <x v="13"/>
  </r>
  <r>
    <x v="5"/>
    <n v="178"/>
    <n v="142"/>
    <n v="142.1549"/>
    <n v="99.013400000000004"/>
    <n v="127.7761"/>
    <n v="98.964699999999993"/>
    <n v="0.8"/>
    <n v="0.7"/>
    <x v="13"/>
  </r>
  <r>
    <x v="6"/>
    <n v="168"/>
    <n v="142"/>
    <n v="105.38590000000001"/>
    <n v="79.6584"/>
    <n v="105.7242"/>
    <n v="79.6661"/>
    <n v="0.63"/>
    <n v="0.56000000000000005"/>
    <x v="13"/>
  </r>
  <r>
    <x v="7"/>
    <n v="170"/>
    <n v="8"/>
    <n v="119.5235"/>
    <n v="3.9790000000000001"/>
    <n v="119.0012"/>
    <n v="3.9403000000000001"/>
    <n v="0.7"/>
    <n v="0.5"/>
    <x v="13"/>
  </r>
  <r>
    <x v="8"/>
    <n v="164"/>
    <n v="0"/>
    <n v="101.7685"/>
    <n v="0"/>
    <n v="101.117"/>
    <n v="0"/>
    <n v="0.62"/>
    <n v="0"/>
    <x v="13"/>
  </r>
  <r>
    <x v="9"/>
    <n v="183"/>
    <n v="0"/>
    <n v="131.01920000000001"/>
    <n v="0"/>
    <n v="130.7637"/>
    <n v="0"/>
    <n v="0.72"/>
    <n v="0"/>
    <x v="13"/>
  </r>
  <r>
    <x v="10"/>
    <n v="207"/>
    <n v="0"/>
    <n v="134.39109999999999"/>
    <n v="0"/>
    <n v="134.26"/>
    <n v="0"/>
    <n v="0.65"/>
    <n v="0"/>
    <x v="13"/>
  </r>
  <r>
    <x v="11"/>
    <n v="196"/>
    <n v="0"/>
    <n v="118.96729999999999"/>
    <n v="0"/>
    <n v="118.4511"/>
    <n v="0"/>
    <n v="0.61"/>
    <n v="0"/>
    <x v="13"/>
  </r>
  <r>
    <x v="0"/>
    <n v="44"/>
    <n v="80"/>
    <n v="22.6401"/>
    <n v="62.596800000000002"/>
    <n v="20.299399999999999"/>
    <n v="62.220599999999997"/>
    <n v="0.51"/>
    <n v="0.78"/>
    <x v="14"/>
  </r>
  <r>
    <x v="1"/>
    <n v="49"/>
    <n v="74"/>
    <n v="25.38"/>
    <n v="52.2012"/>
    <n v="24.301100000000002"/>
    <n v="51.32"/>
    <n v="0.52"/>
    <n v="0.71"/>
    <x v="14"/>
  </r>
  <r>
    <x v="2"/>
    <n v="68"/>
    <n v="72"/>
    <n v="56.677"/>
    <n v="55.052399999999999"/>
    <n v="51.059800000000003"/>
    <n v="54.9527"/>
    <n v="0.83"/>
    <n v="0.76"/>
    <x v="14"/>
  </r>
  <r>
    <x v="3"/>
    <n v="48"/>
    <n v="70"/>
    <n v="37.936799999999998"/>
    <n v="59.0809"/>
    <n v="36.554699999999997"/>
    <n v="59.049100000000003"/>
    <n v="0.79"/>
    <n v="0.84"/>
    <x v="14"/>
  </r>
  <r>
    <x v="4"/>
    <n v="40"/>
    <n v="72"/>
    <n v="26.0183"/>
    <n v="51.69"/>
    <n v="24.2392"/>
    <n v="50.906199999999998"/>
    <n v="0.65"/>
    <n v="0.72"/>
    <x v="14"/>
  </r>
  <r>
    <x v="5"/>
    <n v="72"/>
    <n v="72"/>
    <n v="58.147599999999997"/>
    <n v="49.754100000000001"/>
    <n v="51.074300000000001"/>
    <n v="48.981000000000002"/>
    <n v="0.81"/>
    <n v="0.69"/>
    <x v="14"/>
  </r>
  <r>
    <x v="6"/>
    <n v="65"/>
    <n v="52"/>
    <n v="37.964599999999997"/>
    <n v="39.374099999999999"/>
    <n v="37.478700000000003"/>
    <n v="38.954900000000002"/>
    <n v="0.57999999999999996"/>
    <n v="0.76"/>
    <x v="14"/>
  </r>
  <r>
    <x v="7"/>
    <n v="60"/>
    <n v="3"/>
    <n v="43.893300000000004"/>
    <n v="2.6598999999999999"/>
    <n v="43.966999999999999"/>
    <n v="2.6598999999999999"/>
    <n v="0.73"/>
    <n v="0.89"/>
    <x v="14"/>
  </r>
  <r>
    <x v="8"/>
    <n v="50"/>
    <n v="0"/>
    <n v="42.346699999999998"/>
    <n v="0"/>
    <n v="42.119700000000002"/>
    <n v="0"/>
    <n v="0.85"/>
    <n v="0"/>
    <x v="14"/>
  </r>
  <r>
    <x v="9"/>
    <n v="78"/>
    <n v="0"/>
    <n v="37.197899999999997"/>
    <n v="0"/>
    <n v="37.143900000000002"/>
    <n v="0"/>
    <n v="0.48"/>
    <n v="0"/>
    <x v="14"/>
  </r>
  <r>
    <x v="10"/>
    <n v="72"/>
    <n v="0"/>
    <n v="53.095599999999997"/>
    <n v="0"/>
    <n v="52.434399999999997"/>
    <n v="0"/>
    <n v="0.74"/>
    <n v="0"/>
    <x v="14"/>
  </r>
  <r>
    <x v="11"/>
    <n v="70"/>
    <n v="0"/>
    <n v="41.3324"/>
    <n v="0"/>
    <n v="40.953800000000001"/>
    <n v="0"/>
    <n v="0.59"/>
    <n v="0"/>
    <x v="14"/>
  </r>
  <r>
    <x v="0"/>
    <n v="16"/>
    <n v="77"/>
    <n v="7.1626000000000003"/>
    <n v="43.150799999999997"/>
    <n v="6.9024000000000001"/>
    <n v="43.101300000000002"/>
    <n v="0.45"/>
    <n v="0.56000000000000005"/>
    <x v="15"/>
  </r>
  <r>
    <x v="1"/>
    <n v="54"/>
    <n v="71"/>
    <n v="20.953900000000001"/>
    <n v="40.096800000000002"/>
    <n v="19.9208"/>
    <n v="40.114800000000002"/>
    <n v="0.39"/>
    <n v="0.56000000000000005"/>
    <x v="15"/>
  </r>
  <r>
    <x v="2"/>
    <n v="78"/>
    <n v="67"/>
    <n v="49.769100000000002"/>
    <n v="35.695599999999999"/>
    <n v="48.648699999999998"/>
    <n v="35.805500000000002"/>
    <n v="0.64"/>
    <n v="0.53"/>
    <x v="15"/>
  </r>
  <r>
    <x v="3"/>
    <n v="53"/>
    <n v="87"/>
    <n v="32.932699999999997"/>
    <n v="38.386400000000002"/>
    <n v="32.927700000000002"/>
    <n v="38.013500000000001"/>
    <n v="0.62"/>
    <n v="0.44"/>
    <x v="15"/>
  </r>
  <r>
    <x v="4"/>
    <n v="67"/>
    <n v="89"/>
    <n v="46.532400000000003"/>
    <n v="50.839500000000001"/>
    <n v="51.407299999999999"/>
    <n v="50.761899999999997"/>
    <n v="0.69"/>
    <n v="0.56999999999999995"/>
    <x v="15"/>
  </r>
  <r>
    <x v="5"/>
    <n v="78"/>
    <n v="89"/>
    <n v="49.0398"/>
    <n v="51.516599999999997"/>
    <n v="49.032699999999998"/>
    <n v="51.068800000000003"/>
    <n v="0.63"/>
    <n v="0.57999999999999996"/>
    <x v="15"/>
  </r>
  <r>
    <x v="6"/>
    <n v="61"/>
    <n v="55"/>
    <n v="31.463999999999999"/>
    <n v="29.9756"/>
    <n v="31.538900000000002"/>
    <n v="29.8779"/>
    <n v="0.52"/>
    <n v="0.55000000000000004"/>
    <x v="15"/>
  </r>
  <r>
    <x v="7"/>
    <n v="73"/>
    <n v="0"/>
    <n v="35.445799999999998"/>
    <n v="0"/>
    <n v="35.419800000000002"/>
    <n v="0"/>
    <n v="0.49"/>
    <n v="0"/>
    <x v="15"/>
  </r>
  <r>
    <x v="8"/>
    <n v="83"/>
    <n v="0"/>
    <n v="39.266399999999997"/>
    <n v="0"/>
    <n v="39.394300000000001"/>
    <n v="0"/>
    <n v="0.47"/>
    <n v="0"/>
    <x v="15"/>
  </r>
  <r>
    <x v="9"/>
    <n v="91"/>
    <n v="0"/>
    <n v="53.241599999999998"/>
    <n v="0"/>
    <n v="53.192700000000002"/>
    <n v="0"/>
    <n v="0.59"/>
    <n v="0"/>
    <x v="15"/>
  </r>
  <r>
    <x v="10"/>
    <n v="109"/>
    <n v="0"/>
    <n v="59.655500000000004"/>
    <n v="0"/>
    <n v="59.658099999999997"/>
    <n v="0"/>
    <n v="0.55000000000000004"/>
    <n v="0"/>
    <x v="15"/>
  </r>
  <r>
    <x v="11"/>
    <n v="82"/>
    <n v="0"/>
    <n v="50.609200000000001"/>
    <n v="0"/>
    <n v="50.396799999999999"/>
    <n v="0"/>
    <n v="0.62"/>
    <n v="0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ค่า" updatedVersion="3" minRefreshableVersion="3" showCalcMbrs="0" useAutoFormatting="1" itemPrintTitles="1" createdVersion="3" indent="0" outline="1" outlineData="1" multipleFieldFilters="0" chartFormat="3" rowHeaderCaption="หน่วยบริการ" colHeaderCaption="เดือน">
  <location ref="A1:E20" firstHeaderRow="1" firstDataRow="3" firstDataCol="1"/>
  <pivotFields count="10">
    <pivotField axis="axisCol" showAll="0">
      <items count="13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</pivotFields>
  <rowFields count="1">
    <field x="9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2">
    <field x="0"/>
    <field x="-2"/>
  </colFields>
  <colItems count="4">
    <i>
      <x v="1"/>
      <x/>
    </i>
    <i r="1" i="1">
      <x v="1"/>
    </i>
    <i t="grand">
      <x/>
    </i>
    <i t="grand" i="1">
      <x/>
    </i>
  </colItems>
  <dataFields count="2">
    <dataField name="ผลรวม ของ 2555 ADJRW" fld="5" baseField="0" baseItem="0"/>
    <dataField name="ผลรวม ของ 2556 ADJRW" fld="6" baseField="0" baseItem="0"/>
  </dataFields>
  <chartFormats count="50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5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6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7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8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0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1"/>
          </reference>
        </references>
      </pivotArea>
    </chartFormat>
    <chartFormat chart="0" format="24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9" count="1" selected="0">
            <x v="0"/>
          </reference>
        </references>
      </pivotArea>
    </chartFormat>
    <chartFormat chart="0" format="25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9" count="1" selected="0">
            <x v="0"/>
          </reference>
        </references>
      </pivotArea>
    </chartFormat>
    <chartFormat chart="0" format="26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9" count="1" selected="0">
            <x v="0"/>
          </reference>
        </references>
      </pivotArea>
    </chartFormat>
    <chartFormat chart="0" format="27">
      <pivotArea type="data" outline="0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9" count="1" selected="0">
            <x v="0"/>
          </reference>
        </references>
      </pivotArea>
    </chartFormat>
    <chartFormat chart="0" format="28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9" count="1" selected="0">
            <x v="0"/>
          </reference>
        </references>
      </pivotArea>
    </chartFormat>
    <chartFormat chart="0" format="29">
      <pivotArea type="data" outline="0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9" count="1" selected="0">
            <x v="0"/>
          </reference>
        </references>
      </pivotArea>
    </chartFormat>
    <chartFormat chart="0" format="30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9" count="1" selected="0">
            <x v="0"/>
          </reference>
        </references>
      </pivotArea>
    </chartFormat>
    <chartFormat chart="0" format="31">
      <pivotArea type="data" outline="0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9" count="1" selected="0">
            <x v="0"/>
          </reference>
        </references>
      </pivotArea>
    </chartFormat>
    <chartFormat chart="0" format="32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9" count="1" selected="0">
            <x v="0"/>
          </reference>
        </references>
      </pivotArea>
    </chartFormat>
    <chartFormat chart="0" format="33">
      <pivotArea type="data" outline="0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9" count="1" selected="0">
            <x v="0"/>
          </reference>
        </references>
      </pivotArea>
    </chartFormat>
    <chartFormat chart="0" format="34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9" count="1" selected="0">
            <x v="0"/>
          </reference>
        </references>
      </pivotArea>
    </chartFormat>
    <chartFormat chart="0" format="35">
      <pivotArea type="data" outline="0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9" count="1" selected="0">
            <x v="0"/>
          </reference>
        </references>
      </pivotArea>
    </chartFormat>
    <chartFormat chart="0" format="36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9" count="1" selected="0">
            <x v="0"/>
          </reference>
        </references>
      </pivotArea>
    </chartFormat>
    <chartFormat chart="0" format="37">
      <pivotArea type="data" outline="0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9" count="1" selected="0">
            <x v="0"/>
          </reference>
        </references>
      </pivotArea>
    </chartFormat>
    <chartFormat chart="0" format="38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9" count="1" selected="0">
            <x v="0"/>
          </reference>
        </references>
      </pivotArea>
    </chartFormat>
    <chartFormat chart="0" format="39">
      <pivotArea type="data" outline="0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9" count="1" selected="0">
            <x v="0"/>
          </reference>
        </references>
      </pivotArea>
    </chartFormat>
    <chartFormat chart="0" format="40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9" count="1" selected="0">
            <x v="0"/>
          </reference>
        </references>
      </pivotArea>
    </chartFormat>
    <chartFormat chart="0" format="41">
      <pivotArea type="data" outline="0" fieldPosition="0">
        <references count="3">
          <reference field="4294967294" count="1" selected="0">
            <x v="1"/>
          </reference>
          <reference field="0" count="1" selected="0">
            <x v="8"/>
          </reference>
          <reference field="9" count="1" selected="0">
            <x v="0"/>
          </reference>
        </references>
      </pivotArea>
    </chartFormat>
    <chartFormat chart="0" format="42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9" count="1" selected="0">
            <x v="0"/>
          </reference>
        </references>
      </pivotArea>
    </chartFormat>
    <chartFormat chart="0" format="43">
      <pivotArea type="data" outline="0" fieldPosition="0">
        <references count="3">
          <reference field="4294967294" count="1" selected="0">
            <x v="1"/>
          </reference>
          <reference field="0" count="1" selected="0">
            <x v="9"/>
          </reference>
          <reference field="9" count="1" selected="0">
            <x v="0"/>
          </reference>
        </references>
      </pivotArea>
    </chartFormat>
    <chartFormat chart="0" format="44">
      <pivotArea type="data" outline="0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9" count="1" selected="0">
            <x v="0"/>
          </reference>
        </references>
      </pivotArea>
    </chartFormat>
    <chartFormat chart="0" format="45">
      <pivotArea type="data" outline="0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9" count="1" selected="0">
            <x v="0"/>
          </reference>
        </references>
      </pivotArea>
    </chartFormat>
    <chartFormat chart="0" format="46">
      <pivotArea type="data" outline="0" fieldPosition="0">
        <references count="3">
          <reference field="4294967294" count="1" selected="0">
            <x v="0"/>
          </reference>
          <reference field="0" count="1" selected="0">
            <x v="11"/>
          </reference>
          <reference field="9" count="1" selected="0">
            <x v="0"/>
          </reference>
        </references>
      </pivotArea>
    </chartFormat>
    <chartFormat chart="0" format="47">
      <pivotArea type="data" outline="0" fieldPosition="0">
        <references count="3">
          <reference field="4294967294" count="1" selected="0">
            <x v="1"/>
          </reference>
          <reference field="0" count="1" selected="0">
            <x v="11"/>
          </reference>
          <reference field="9" count="1" selected="0">
            <x v="0"/>
          </reference>
        </references>
      </pivotArea>
    </chartFormat>
    <chartFormat chart="2" format="5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5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ค่า" updatedVersion="3" minRefreshableVersion="3" showCalcMbrs="0" useAutoFormatting="1" itemPrintTitles="1" createdVersion="3" indent="0" outline="1" outlineData="1" multipleFieldFilters="0" chartFormat="6" rowHeaderCaption="หน่วยบริการ" colHeaderCaption="เดือน">
  <location ref="A3:E22" firstHeaderRow="1" firstDataRow="3" firstDataCol="1"/>
  <pivotFields count="10">
    <pivotField axis="axisCol" showAll="0">
      <items count="13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</pivotFields>
  <rowFields count="1">
    <field x="9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2">
    <field x="0"/>
    <field x="-2"/>
  </colFields>
  <colItems count="4">
    <i>
      <x v="1"/>
      <x/>
    </i>
    <i r="1" i="1">
      <x v="1"/>
    </i>
    <i t="grand">
      <x/>
    </i>
    <i t="grand" i="1">
      <x/>
    </i>
  </colItems>
  <dataFields count="2">
    <dataField name="ผลรวม ของ 2555 ADJRW" fld="5" baseField="0" baseItem="0"/>
    <dataField name="ผลรวม ของ 2556 ADJRW" fld="6" baseField="0" baseItem="0"/>
  </dataFields>
  <chartFormats count="5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5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6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7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8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0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1"/>
          </reference>
        </references>
      </pivotArea>
    </chartFormat>
    <chartFormat chart="0" format="24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9" count="1" selected="0">
            <x v="0"/>
          </reference>
        </references>
      </pivotArea>
    </chartFormat>
    <chartFormat chart="0" format="25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9" count="1" selected="0">
            <x v="0"/>
          </reference>
        </references>
      </pivotArea>
    </chartFormat>
    <chartFormat chart="0" format="26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9" count="1" selected="0">
            <x v="0"/>
          </reference>
        </references>
      </pivotArea>
    </chartFormat>
    <chartFormat chart="0" format="27">
      <pivotArea type="data" outline="0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9" count="1" selected="0">
            <x v="0"/>
          </reference>
        </references>
      </pivotArea>
    </chartFormat>
    <chartFormat chart="0" format="28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9" count="1" selected="0">
            <x v="0"/>
          </reference>
        </references>
      </pivotArea>
    </chartFormat>
    <chartFormat chart="0" format="29">
      <pivotArea type="data" outline="0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9" count="1" selected="0">
            <x v="0"/>
          </reference>
        </references>
      </pivotArea>
    </chartFormat>
    <chartFormat chart="0" format="30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9" count="1" selected="0">
            <x v="0"/>
          </reference>
        </references>
      </pivotArea>
    </chartFormat>
    <chartFormat chart="0" format="31">
      <pivotArea type="data" outline="0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9" count="1" selected="0">
            <x v="0"/>
          </reference>
        </references>
      </pivotArea>
    </chartFormat>
    <chartFormat chart="0" format="32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9" count="1" selected="0">
            <x v="0"/>
          </reference>
        </references>
      </pivotArea>
    </chartFormat>
    <chartFormat chart="0" format="33">
      <pivotArea type="data" outline="0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9" count="1" selected="0">
            <x v="0"/>
          </reference>
        </references>
      </pivotArea>
    </chartFormat>
    <chartFormat chart="0" format="34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9" count="1" selected="0">
            <x v="0"/>
          </reference>
        </references>
      </pivotArea>
    </chartFormat>
    <chartFormat chart="0" format="35">
      <pivotArea type="data" outline="0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9" count="1" selected="0">
            <x v="0"/>
          </reference>
        </references>
      </pivotArea>
    </chartFormat>
    <chartFormat chart="0" format="36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9" count="1" selected="0">
            <x v="0"/>
          </reference>
        </references>
      </pivotArea>
    </chartFormat>
    <chartFormat chart="0" format="37">
      <pivotArea type="data" outline="0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9" count="1" selected="0">
            <x v="0"/>
          </reference>
        </references>
      </pivotArea>
    </chartFormat>
    <chartFormat chart="0" format="38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9" count="1" selected="0">
            <x v="0"/>
          </reference>
        </references>
      </pivotArea>
    </chartFormat>
    <chartFormat chart="0" format="39">
      <pivotArea type="data" outline="0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9" count="1" selected="0">
            <x v="0"/>
          </reference>
        </references>
      </pivotArea>
    </chartFormat>
    <chartFormat chart="0" format="40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9" count="1" selected="0">
            <x v="0"/>
          </reference>
        </references>
      </pivotArea>
    </chartFormat>
    <chartFormat chart="0" format="41">
      <pivotArea type="data" outline="0" fieldPosition="0">
        <references count="3">
          <reference field="4294967294" count="1" selected="0">
            <x v="1"/>
          </reference>
          <reference field="0" count="1" selected="0">
            <x v="8"/>
          </reference>
          <reference field="9" count="1" selected="0">
            <x v="0"/>
          </reference>
        </references>
      </pivotArea>
    </chartFormat>
    <chartFormat chart="0" format="42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9" count="1" selected="0">
            <x v="0"/>
          </reference>
        </references>
      </pivotArea>
    </chartFormat>
    <chartFormat chart="0" format="43">
      <pivotArea type="data" outline="0" fieldPosition="0">
        <references count="3">
          <reference field="4294967294" count="1" selected="0">
            <x v="1"/>
          </reference>
          <reference field="0" count="1" selected="0">
            <x v="9"/>
          </reference>
          <reference field="9" count="1" selected="0">
            <x v="0"/>
          </reference>
        </references>
      </pivotArea>
    </chartFormat>
    <chartFormat chart="0" format="44">
      <pivotArea type="data" outline="0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9" count="1" selected="0">
            <x v="0"/>
          </reference>
        </references>
      </pivotArea>
    </chartFormat>
    <chartFormat chart="0" format="45">
      <pivotArea type="data" outline="0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9" count="1" selected="0">
            <x v="0"/>
          </reference>
        </references>
      </pivotArea>
    </chartFormat>
    <chartFormat chart="0" format="46">
      <pivotArea type="data" outline="0" fieldPosition="0">
        <references count="3">
          <reference field="4294967294" count="1" selected="0">
            <x v="0"/>
          </reference>
          <reference field="0" count="1" selected="0">
            <x v="11"/>
          </reference>
          <reference field="9" count="1" selected="0">
            <x v="0"/>
          </reference>
        </references>
      </pivotArea>
    </chartFormat>
    <chartFormat chart="0" format="47">
      <pivotArea type="data" outline="0" fieldPosition="0">
        <references count="3">
          <reference field="4294967294" count="1" selected="0">
            <x v="1"/>
          </reference>
          <reference field="0" count="1" selected="0">
            <x v="11"/>
          </reference>
          <reference field="9" count="1" selected="0">
            <x v="0"/>
          </reference>
        </references>
      </pivotArea>
    </chartFormat>
    <chartFormat chart="2" format="5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5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ค่า" updatedVersion="3" minRefreshableVersion="3" showCalcMbrs="0" useAutoFormatting="1" itemPrintTitles="1" createdVersion="3" indent="0" outline="1" outlineData="1" multipleFieldFilters="0" chartFormat="10" rowHeaderCaption="หน่วยบริการ" colHeaderCaption="เดือน">
  <location ref="A3:G22" firstHeaderRow="1" firstDataRow="3" firstDataCol="1"/>
  <pivotFields count="10">
    <pivotField axis="axisCol" showAll="0">
      <items count="13">
        <item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</pivotFields>
  <rowFields count="1">
    <field x="9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2">
    <field x="0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ผลรวม ของ 2555 ADJRW" fld="5" baseField="0" baseItem="0"/>
    <dataField name="ผลรวม ของ 2556 ADJRW" fld="6" baseField="0" baseItem="0"/>
  </dataFields>
  <formats count="3">
    <format dxfId="2">
      <pivotArea type="all" dataOnly="0" outline="0" fieldPosition="0"/>
    </format>
    <format dxfId="1">
      <pivotArea field="0" type="button" dataOnly="0" labelOnly="1" outline="0" axis="axisCol" fieldPosition="0"/>
    </format>
    <format dxfId="0">
      <pivotArea dataOnly="0" labelOnly="1" offset="A256" fieldPosition="0">
        <references count="1">
          <reference field="0" count="0"/>
        </references>
      </pivotArea>
    </format>
  </formats>
  <chartFormats count="7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5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6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7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8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0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1"/>
          </reference>
        </references>
      </pivotArea>
    </chartFormat>
    <chartFormat chart="0" format="24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9" count="1" selected="0">
            <x v="0"/>
          </reference>
        </references>
      </pivotArea>
    </chartFormat>
    <chartFormat chart="0" format="25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9" count="1" selected="0">
            <x v="0"/>
          </reference>
        </references>
      </pivotArea>
    </chartFormat>
    <chartFormat chart="0" format="26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9" count="1" selected="0">
            <x v="0"/>
          </reference>
        </references>
      </pivotArea>
    </chartFormat>
    <chartFormat chart="0" format="27">
      <pivotArea type="data" outline="0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9" count="1" selected="0">
            <x v="0"/>
          </reference>
        </references>
      </pivotArea>
    </chartFormat>
    <chartFormat chart="0" format="28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9" count="1" selected="0">
            <x v="0"/>
          </reference>
        </references>
      </pivotArea>
    </chartFormat>
    <chartFormat chart="0" format="29">
      <pivotArea type="data" outline="0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9" count="1" selected="0">
            <x v="0"/>
          </reference>
        </references>
      </pivotArea>
    </chartFormat>
    <chartFormat chart="0" format="30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9" count="1" selected="0">
            <x v="0"/>
          </reference>
        </references>
      </pivotArea>
    </chartFormat>
    <chartFormat chart="0" format="31">
      <pivotArea type="data" outline="0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9" count="1" selected="0">
            <x v="0"/>
          </reference>
        </references>
      </pivotArea>
    </chartFormat>
    <chartFormat chart="0" format="32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9" count="1" selected="0">
            <x v="0"/>
          </reference>
        </references>
      </pivotArea>
    </chartFormat>
    <chartFormat chart="0" format="33">
      <pivotArea type="data" outline="0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9" count="1" selected="0">
            <x v="0"/>
          </reference>
        </references>
      </pivotArea>
    </chartFormat>
    <chartFormat chart="0" format="34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9" count="1" selected="0">
            <x v="0"/>
          </reference>
        </references>
      </pivotArea>
    </chartFormat>
    <chartFormat chart="0" format="35">
      <pivotArea type="data" outline="0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9" count="1" selected="0">
            <x v="0"/>
          </reference>
        </references>
      </pivotArea>
    </chartFormat>
    <chartFormat chart="0" format="36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9" count="1" selected="0">
            <x v="0"/>
          </reference>
        </references>
      </pivotArea>
    </chartFormat>
    <chartFormat chart="0" format="37">
      <pivotArea type="data" outline="0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9" count="1" selected="0">
            <x v="0"/>
          </reference>
        </references>
      </pivotArea>
    </chartFormat>
    <chartFormat chart="0" format="38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9" count="1" selected="0">
            <x v="0"/>
          </reference>
        </references>
      </pivotArea>
    </chartFormat>
    <chartFormat chart="0" format="39">
      <pivotArea type="data" outline="0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9" count="1" selected="0">
            <x v="0"/>
          </reference>
        </references>
      </pivotArea>
    </chartFormat>
    <chartFormat chart="0" format="40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9" count="1" selected="0">
            <x v="0"/>
          </reference>
        </references>
      </pivotArea>
    </chartFormat>
    <chartFormat chart="0" format="41">
      <pivotArea type="data" outline="0" fieldPosition="0">
        <references count="3">
          <reference field="4294967294" count="1" selected="0">
            <x v="1"/>
          </reference>
          <reference field="0" count="1" selected="0">
            <x v="8"/>
          </reference>
          <reference field="9" count="1" selected="0">
            <x v="0"/>
          </reference>
        </references>
      </pivotArea>
    </chartFormat>
    <chartFormat chart="0" format="42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9" count="1" selected="0">
            <x v="0"/>
          </reference>
        </references>
      </pivotArea>
    </chartFormat>
    <chartFormat chart="0" format="43">
      <pivotArea type="data" outline="0" fieldPosition="0">
        <references count="3">
          <reference field="4294967294" count="1" selected="0">
            <x v="1"/>
          </reference>
          <reference field="0" count="1" selected="0">
            <x v="9"/>
          </reference>
          <reference field="9" count="1" selected="0">
            <x v="0"/>
          </reference>
        </references>
      </pivotArea>
    </chartFormat>
    <chartFormat chart="0" format="44">
      <pivotArea type="data" outline="0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9" count="1" selected="0">
            <x v="0"/>
          </reference>
        </references>
      </pivotArea>
    </chartFormat>
    <chartFormat chart="0" format="45">
      <pivotArea type="data" outline="0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9" count="1" selected="0">
            <x v="0"/>
          </reference>
        </references>
      </pivotArea>
    </chartFormat>
    <chartFormat chart="0" format="46">
      <pivotArea type="data" outline="0" fieldPosition="0">
        <references count="3">
          <reference field="4294967294" count="1" selected="0">
            <x v="0"/>
          </reference>
          <reference field="0" count="1" selected="0">
            <x v="11"/>
          </reference>
          <reference field="9" count="1" selected="0">
            <x v="0"/>
          </reference>
        </references>
      </pivotArea>
    </chartFormat>
    <chartFormat chart="0" format="47">
      <pivotArea type="data" outline="0" fieldPosition="0">
        <references count="3">
          <reference field="4294967294" count="1" selected="0">
            <x v="1"/>
          </reference>
          <reference field="0" count="1" selected="0">
            <x v="11"/>
          </reference>
          <reference field="9" count="1" selected="0">
            <x v="0"/>
          </reference>
        </references>
      </pivotArea>
    </chartFormat>
    <chartFormat chart="2" format="5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5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5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5" format="5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7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7" format="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chartFormat>
    <chartFormat chart="7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7" format="3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7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7" format="5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7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7" format="7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chartFormat>
    <chartFormat chart="7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7" format="9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chartFormat>
    <chartFormat chart="7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7" format="1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5"/>
          </reference>
        </references>
      </pivotArea>
    </chartFormat>
    <chartFormat chart="7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7" format="13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6"/>
          </reference>
        </references>
      </pivotArea>
    </chartFormat>
    <chartFormat chart="7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7" format="15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7"/>
          </reference>
        </references>
      </pivotArea>
    </chartFormat>
    <chartFormat chart="7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7" format="17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8"/>
          </reference>
        </references>
      </pivotArea>
    </chartFormat>
    <chartFormat chart="7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7" format="19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9"/>
          </reference>
        </references>
      </pivotArea>
    </chartFormat>
    <chartFormat chart="7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7" format="2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0"/>
          </reference>
        </references>
      </pivotArea>
    </chartFormat>
    <chartFormat chart="7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7" format="23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0"/>
  <sheetViews>
    <sheetView workbookViewId="0">
      <selection activeCell="F2" sqref="F2"/>
    </sheetView>
  </sheetViews>
  <sheetFormatPr defaultRowHeight="14.25"/>
  <cols>
    <col min="1" max="1" width="13.5" customWidth="1"/>
    <col min="2" max="3" width="24.25" customWidth="1"/>
    <col min="4" max="7" width="30.875" bestFit="1" customWidth="1"/>
    <col min="8" max="25" width="24.25" customWidth="1"/>
    <col min="26" max="27" width="30.875" customWidth="1"/>
    <col min="28" max="33" width="4.875" customWidth="1"/>
    <col min="34" max="34" width="6.125" customWidth="1"/>
    <col min="35" max="35" width="11.5" customWidth="1"/>
    <col min="36" max="36" width="6.875" customWidth="1"/>
    <col min="37" max="39" width="3.625" customWidth="1"/>
    <col min="40" max="50" width="4.875" customWidth="1"/>
    <col min="51" max="51" width="6.125" customWidth="1"/>
    <col min="52" max="52" width="11.25" customWidth="1"/>
    <col min="53" max="53" width="7.5" customWidth="1"/>
    <col min="54" max="55" width="3.625" customWidth="1"/>
    <col min="56" max="66" width="4.875" customWidth="1"/>
    <col min="67" max="67" width="6.125" customWidth="1"/>
    <col min="68" max="68" width="11.875" customWidth="1"/>
    <col min="69" max="69" width="7.125" customWidth="1"/>
    <col min="70" max="72" width="3.625" customWidth="1"/>
    <col min="73" max="83" width="4.875" customWidth="1"/>
    <col min="84" max="84" width="6.125" customWidth="1"/>
    <col min="85" max="85" width="11.5" customWidth="1"/>
    <col min="86" max="86" width="6.875" customWidth="1"/>
    <col min="87" max="88" width="3.625" customWidth="1"/>
    <col min="89" max="99" width="4.875" customWidth="1"/>
    <col min="100" max="100" width="6.125" customWidth="1"/>
    <col min="101" max="101" width="11.25" customWidth="1"/>
    <col min="102" max="102" width="6.875" customWidth="1"/>
    <col min="103" max="104" width="3.625" customWidth="1"/>
    <col min="105" max="115" width="4.875" customWidth="1"/>
    <col min="116" max="116" width="6.125" customWidth="1"/>
    <col min="117" max="117" width="11.25" customWidth="1"/>
    <col min="118" max="118" width="6.875" customWidth="1"/>
    <col min="119" max="120" width="3.625" customWidth="1"/>
    <col min="121" max="132" width="4.875" customWidth="1"/>
    <col min="133" max="133" width="6.125" customWidth="1"/>
    <col min="134" max="134" width="11.25" customWidth="1"/>
    <col min="135" max="135" width="6.875" customWidth="1"/>
    <col min="136" max="137" width="3.625" customWidth="1"/>
    <col min="138" max="148" width="4.875" customWidth="1"/>
    <col min="149" max="149" width="6.125" customWidth="1"/>
    <col min="150" max="150" width="11.25" bestFit="1" customWidth="1"/>
    <col min="151" max="151" width="6.875" customWidth="1"/>
    <col min="152" max="156" width="3.625" customWidth="1"/>
    <col min="157" max="166" width="4.875" customWidth="1"/>
    <col min="167" max="167" width="11.25" customWidth="1"/>
    <col min="168" max="168" width="7.125" customWidth="1"/>
    <col min="169" max="172" width="3.625" customWidth="1"/>
    <col min="173" max="183" width="4.875" customWidth="1"/>
    <col min="184" max="184" width="11.5" customWidth="1"/>
    <col min="185" max="185" width="6.75" customWidth="1"/>
    <col min="186" max="188" width="3.625" customWidth="1"/>
    <col min="189" max="199" width="4.875" customWidth="1"/>
    <col min="200" max="200" width="6.125" customWidth="1"/>
    <col min="201" max="201" width="11.125" customWidth="1"/>
    <col min="202" max="202" width="13.375" bestFit="1" customWidth="1"/>
    <col min="203" max="203" width="6.875" customWidth="1"/>
    <col min="204" max="204" width="11.25" bestFit="1" customWidth="1"/>
    <col min="205" max="205" width="6.875" customWidth="1"/>
    <col min="206" max="206" width="11.25" bestFit="1" customWidth="1"/>
    <col min="207" max="207" width="6.875" customWidth="1"/>
    <col min="208" max="208" width="11.25" bestFit="1" customWidth="1"/>
    <col min="209" max="209" width="6.875" customWidth="1"/>
    <col min="210" max="210" width="11.25" bestFit="1" customWidth="1"/>
    <col min="211" max="211" width="6.875" customWidth="1"/>
    <col min="212" max="212" width="11.25" bestFit="1" customWidth="1"/>
    <col min="213" max="213" width="6.875" customWidth="1"/>
    <col min="214" max="214" width="11.25" bestFit="1" customWidth="1"/>
    <col min="215" max="215" width="6.875" customWidth="1"/>
    <col min="216" max="216" width="11.25" bestFit="1" customWidth="1"/>
    <col min="217" max="217" width="6.875" customWidth="1"/>
    <col min="218" max="218" width="11.25" bestFit="1" customWidth="1"/>
    <col min="219" max="219" width="6.875" customWidth="1"/>
    <col min="220" max="220" width="11.25" bestFit="1" customWidth="1"/>
    <col min="221" max="221" width="6.875" customWidth="1"/>
    <col min="222" max="222" width="11.25" bestFit="1" customWidth="1"/>
    <col min="223" max="223" width="6.875" customWidth="1"/>
    <col min="224" max="224" width="11.25" bestFit="1" customWidth="1"/>
    <col min="225" max="225" width="6.875" customWidth="1"/>
    <col min="226" max="226" width="11.25" bestFit="1" customWidth="1"/>
    <col min="227" max="227" width="6.875" customWidth="1"/>
    <col min="228" max="228" width="11.25" bestFit="1" customWidth="1"/>
    <col min="229" max="229" width="6.875" customWidth="1"/>
    <col min="230" max="230" width="11.25" bestFit="1" customWidth="1"/>
    <col min="231" max="231" width="6.875" customWidth="1"/>
    <col min="232" max="232" width="11.25" bestFit="1" customWidth="1"/>
    <col min="233" max="233" width="6.875" customWidth="1"/>
    <col min="234" max="234" width="11.25" bestFit="1" customWidth="1"/>
    <col min="235" max="235" width="6.875" customWidth="1"/>
    <col min="236" max="236" width="11.25" bestFit="1" customWidth="1"/>
    <col min="237" max="237" width="6.875" customWidth="1"/>
    <col min="238" max="238" width="11.25" bestFit="1" customWidth="1"/>
    <col min="239" max="239" width="6.875" customWidth="1"/>
    <col min="240" max="240" width="11.25" bestFit="1" customWidth="1"/>
    <col min="241" max="241" width="6.875" customWidth="1"/>
    <col min="242" max="242" width="11.25" bestFit="1" customWidth="1"/>
    <col min="243" max="243" width="6.875" customWidth="1"/>
    <col min="244" max="244" width="11.25" bestFit="1" customWidth="1"/>
    <col min="245" max="245" width="6.875" customWidth="1"/>
    <col min="246" max="246" width="11.25" bestFit="1" customWidth="1"/>
    <col min="247" max="247" width="6.875" customWidth="1"/>
    <col min="248" max="248" width="11.25" bestFit="1" customWidth="1"/>
    <col min="249" max="249" width="6.875" customWidth="1"/>
    <col min="250" max="250" width="11.25" bestFit="1" customWidth="1"/>
    <col min="251" max="251" width="6.875" customWidth="1"/>
    <col min="252" max="252" width="11.25" bestFit="1" customWidth="1"/>
    <col min="253" max="253" width="6.875" customWidth="1"/>
    <col min="254" max="254" width="11.25" bestFit="1" customWidth="1"/>
    <col min="255" max="255" width="6.875" customWidth="1"/>
    <col min="256" max="256" width="11.25" bestFit="1" customWidth="1"/>
    <col min="257" max="257" width="6.875" customWidth="1"/>
    <col min="258" max="258" width="11.25" bestFit="1" customWidth="1"/>
    <col min="259" max="259" width="6.875" customWidth="1"/>
    <col min="260" max="260" width="11.25" bestFit="1" customWidth="1"/>
    <col min="261" max="261" width="6.875" customWidth="1"/>
    <col min="262" max="262" width="11.25" bestFit="1" customWidth="1"/>
    <col min="263" max="263" width="6.875" customWidth="1"/>
    <col min="264" max="264" width="11.25" bestFit="1" customWidth="1"/>
    <col min="265" max="265" width="6.875" customWidth="1"/>
    <col min="266" max="266" width="11.25" bestFit="1" customWidth="1"/>
    <col min="267" max="267" width="6.875" customWidth="1"/>
    <col min="268" max="268" width="11.25" bestFit="1" customWidth="1"/>
    <col min="269" max="269" width="6.875" customWidth="1"/>
    <col min="270" max="270" width="11.25" bestFit="1" customWidth="1"/>
    <col min="271" max="271" width="6.875" customWidth="1"/>
    <col min="272" max="272" width="11.25" bestFit="1" customWidth="1"/>
    <col min="273" max="273" width="6.875" customWidth="1"/>
    <col min="274" max="274" width="11.25" bestFit="1" customWidth="1"/>
    <col min="275" max="275" width="6.875" customWidth="1"/>
    <col min="276" max="276" width="11.25" bestFit="1" customWidth="1"/>
    <col min="277" max="277" width="6.875" customWidth="1"/>
    <col min="278" max="278" width="11.25" bestFit="1" customWidth="1"/>
    <col min="279" max="279" width="6.875" customWidth="1"/>
    <col min="280" max="280" width="11.25" bestFit="1" customWidth="1"/>
    <col min="281" max="281" width="6.875" customWidth="1"/>
    <col min="282" max="282" width="11.25" bestFit="1" customWidth="1"/>
    <col min="283" max="283" width="8.125" customWidth="1"/>
    <col min="284" max="284" width="12.5" bestFit="1" customWidth="1"/>
    <col min="285" max="285" width="8.125" customWidth="1"/>
    <col min="286" max="286" width="12.5" bestFit="1" customWidth="1"/>
    <col min="287" max="287" width="8.125" customWidth="1"/>
    <col min="288" max="288" width="12.5" bestFit="1" customWidth="1"/>
    <col min="289" max="289" width="8.125" customWidth="1"/>
    <col min="290" max="290" width="12.5" bestFit="1" customWidth="1"/>
    <col min="291" max="291" width="8.125" customWidth="1"/>
    <col min="292" max="292" width="12.5" bestFit="1" customWidth="1"/>
    <col min="293" max="293" width="8.125" customWidth="1"/>
    <col min="294" max="294" width="12.5" bestFit="1" customWidth="1"/>
    <col min="295" max="295" width="8.125" customWidth="1"/>
    <col min="296" max="296" width="12.5" bestFit="1" customWidth="1"/>
    <col min="297" max="297" width="8.125" customWidth="1"/>
    <col min="298" max="298" width="12.5" bestFit="1" customWidth="1"/>
    <col min="299" max="299" width="8.125" customWidth="1"/>
    <col min="300" max="300" width="12.5" bestFit="1" customWidth="1"/>
    <col min="301" max="301" width="8.125" customWidth="1"/>
    <col min="302" max="302" width="12.5" bestFit="1" customWidth="1"/>
    <col min="303" max="303" width="13.375" bestFit="1" customWidth="1"/>
  </cols>
  <sheetData>
    <row r="1" spans="1:6">
      <c r="B1" s="4" t="s">
        <v>16</v>
      </c>
    </row>
    <row r="2" spans="1:6" ht="15">
      <c r="B2" t="s">
        <v>22</v>
      </c>
      <c r="D2" t="s">
        <v>44</v>
      </c>
      <c r="E2" t="s">
        <v>45</v>
      </c>
      <c r="F2" s="7"/>
    </row>
    <row r="3" spans="1:6">
      <c r="A3" s="4" t="s">
        <v>47</v>
      </c>
      <c r="B3" t="s">
        <v>43</v>
      </c>
      <c r="C3" t="s">
        <v>46</v>
      </c>
    </row>
    <row r="4" spans="1:6">
      <c r="A4" s="5" t="s">
        <v>0</v>
      </c>
      <c r="B4" s="6">
        <v>274.43610000000001</v>
      </c>
      <c r="C4" s="6">
        <v>3000.5826000000002</v>
      </c>
      <c r="D4" s="6">
        <v>274.43610000000001</v>
      </c>
      <c r="E4" s="6">
        <v>3000.5826000000002</v>
      </c>
    </row>
    <row r="5" spans="1:6">
      <c r="A5" s="5" t="s">
        <v>1</v>
      </c>
      <c r="B5" s="6">
        <v>810.29459999999995</v>
      </c>
      <c r="C5" s="6">
        <v>885.77719999999999</v>
      </c>
      <c r="D5" s="6">
        <v>810.29459999999995</v>
      </c>
      <c r="E5" s="6">
        <v>885.77719999999999</v>
      </c>
    </row>
    <row r="6" spans="1:6">
      <c r="A6" s="5" t="s">
        <v>2</v>
      </c>
      <c r="B6" s="6">
        <v>91.263800000000003</v>
      </c>
      <c r="C6" s="6">
        <v>103.6754</v>
      </c>
      <c r="D6" s="6">
        <v>91.263800000000003</v>
      </c>
      <c r="E6" s="6">
        <v>103.6754</v>
      </c>
    </row>
    <row r="7" spans="1:6">
      <c r="A7" s="5" t="s">
        <v>3</v>
      </c>
      <c r="B7" s="6">
        <v>332.77530000000002</v>
      </c>
      <c r="C7" s="6">
        <v>88.694800000000001</v>
      </c>
      <c r="D7" s="6">
        <v>332.77530000000002</v>
      </c>
      <c r="E7" s="6">
        <v>88.694800000000001</v>
      </c>
    </row>
    <row r="8" spans="1:6">
      <c r="A8" s="5" t="s">
        <v>4</v>
      </c>
      <c r="B8" s="6">
        <v>37.444699999999997</v>
      </c>
      <c r="C8" s="6">
        <v>110.9794</v>
      </c>
      <c r="D8" s="6">
        <v>37.444699999999997</v>
      </c>
      <c r="E8" s="6">
        <v>110.9794</v>
      </c>
    </row>
    <row r="9" spans="1:6">
      <c r="A9" s="5" t="s">
        <v>5</v>
      </c>
      <c r="B9" s="6">
        <v>46.1569</v>
      </c>
      <c r="C9" s="6">
        <v>66.6875</v>
      </c>
      <c r="D9" s="6">
        <v>46.1569</v>
      </c>
      <c r="E9" s="6">
        <v>66.6875</v>
      </c>
    </row>
    <row r="10" spans="1:6">
      <c r="A10" s="5" t="s">
        <v>6</v>
      </c>
      <c r="B10" s="6">
        <v>174.84460000000001</v>
      </c>
      <c r="C10" s="6">
        <v>134.4058</v>
      </c>
      <c r="D10" s="6">
        <v>174.84460000000001</v>
      </c>
      <c r="E10" s="6">
        <v>134.4058</v>
      </c>
    </row>
    <row r="11" spans="1:6">
      <c r="A11" s="5" t="s">
        <v>7</v>
      </c>
      <c r="B11" s="6">
        <v>49.100299999999997</v>
      </c>
      <c r="C11" s="6">
        <v>83.418899999999994</v>
      </c>
      <c r="D11" s="6">
        <v>49.100299999999997</v>
      </c>
      <c r="E11" s="6">
        <v>83.418899999999994</v>
      </c>
    </row>
    <row r="12" spans="1:6">
      <c r="A12" s="5" t="s">
        <v>8</v>
      </c>
      <c r="B12" s="6">
        <v>123.0548</v>
      </c>
      <c r="C12" s="6">
        <v>92.1434</v>
      </c>
      <c r="D12" s="6">
        <v>123.0548</v>
      </c>
      <c r="E12" s="6">
        <v>92.1434</v>
      </c>
    </row>
    <row r="13" spans="1:6">
      <c r="A13" s="5" t="s">
        <v>9</v>
      </c>
      <c r="B13" s="6">
        <v>101.5891</v>
      </c>
      <c r="C13" s="6">
        <v>90.354299999999995</v>
      </c>
      <c r="D13" s="6">
        <v>101.5891</v>
      </c>
      <c r="E13" s="6">
        <v>90.354299999999995</v>
      </c>
    </row>
    <row r="14" spans="1:6">
      <c r="A14" s="5" t="s">
        <v>10</v>
      </c>
      <c r="B14" s="6">
        <v>123.726</v>
      </c>
      <c r="C14" s="6">
        <v>82.722700000000003</v>
      </c>
      <c r="D14" s="6">
        <v>123.726</v>
      </c>
      <c r="E14" s="6">
        <v>82.722700000000003</v>
      </c>
    </row>
    <row r="15" spans="1:6">
      <c r="A15" s="5" t="s">
        <v>11</v>
      </c>
      <c r="B15" s="6">
        <v>68.228499999999997</v>
      </c>
      <c r="C15" s="6">
        <v>117.28619999999999</v>
      </c>
      <c r="D15" s="6">
        <v>68.228499999999997</v>
      </c>
      <c r="E15" s="6">
        <v>117.28619999999999</v>
      </c>
    </row>
    <row r="16" spans="1:6">
      <c r="A16" s="5" t="s">
        <v>12</v>
      </c>
      <c r="B16" s="6">
        <v>43.612099999999998</v>
      </c>
      <c r="C16" s="6">
        <v>31.742000000000001</v>
      </c>
      <c r="D16" s="6">
        <v>43.612099999999998</v>
      </c>
      <c r="E16" s="6">
        <v>31.742000000000001</v>
      </c>
    </row>
    <row r="17" spans="1:5">
      <c r="A17" s="5" t="s">
        <v>13</v>
      </c>
      <c r="B17" s="6">
        <v>70.828800000000001</v>
      </c>
      <c r="C17" s="6">
        <v>109.00539999999999</v>
      </c>
      <c r="D17" s="6">
        <v>70.828800000000001</v>
      </c>
      <c r="E17" s="6">
        <v>109.00539999999999</v>
      </c>
    </row>
    <row r="18" spans="1:5">
      <c r="A18" s="5" t="s">
        <v>14</v>
      </c>
      <c r="B18" s="6">
        <v>24.301100000000002</v>
      </c>
      <c r="C18" s="6">
        <v>51.32</v>
      </c>
      <c r="D18" s="6">
        <v>24.301100000000002</v>
      </c>
      <c r="E18" s="6">
        <v>51.32</v>
      </c>
    </row>
    <row r="19" spans="1:5">
      <c r="A19" s="5" t="s">
        <v>15</v>
      </c>
      <c r="B19" s="6">
        <v>19.9208</v>
      </c>
      <c r="C19" s="6">
        <v>40.114800000000002</v>
      </c>
      <c r="D19" s="6">
        <v>19.9208</v>
      </c>
      <c r="E19" s="6">
        <v>40.114800000000002</v>
      </c>
    </row>
    <row r="20" spans="1:5">
      <c r="A20" s="5" t="s">
        <v>42</v>
      </c>
      <c r="B20" s="6">
        <v>2391.5774999999999</v>
      </c>
      <c r="C20" s="6">
        <v>5088.9103999999998</v>
      </c>
      <c r="D20" s="6">
        <v>2391.5774999999999</v>
      </c>
      <c r="E20" s="6">
        <v>5088.9103999999998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3:E22"/>
  <sheetViews>
    <sheetView topLeftCell="A19" workbookViewId="0">
      <selection sqref="A1:XFD1048576"/>
    </sheetView>
  </sheetViews>
  <sheetFormatPr defaultRowHeight="14.25"/>
  <cols>
    <col min="1" max="1" width="13.5" customWidth="1"/>
    <col min="2" max="3" width="24.25" customWidth="1"/>
    <col min="4" max="5" width="30.875" bestFit="1" customWidth="1"/>
    <col min="6" max="7" width="24.25" bestFit="1" customWidth="1"/>
    <col min="8" max="25" width="24.25" customWidth="1"/>
    <col min="26" max="27" width="30.875" customWidth="1"/>
    <col min="28" max="33" width="4.875" customWidth="1"/>
    <col min="34" max="34" width="6.125" customWidth="1"/>
    <col min="35" max="35" width="11.5" customWidth="1"/>
    <col min="36" max="36" width="6.875" customWidth="1"/>
    <col min="37" max="39" width="3.625" customWidth="1"/>
    <col min="40" max="50" width="4.875" customWidth="1"/>
    <col min="51" max="51" width="6.125" customWidth="1"/>
    <col min="52" max="52" width="11.25" customWidth="1"/>
    <col min="53" max="53" width="7.5" customWidth="1"/>
    <col min="54" max="55" width="3.625" customWidth="1"/>
    <col min="56" max="66" width="4.875" customWidth="1"/>
    <col min="67" max="67" width="6.125" customWidth="1"/>
    <col min="68" max="68" width="11.875" customWidth="1"/>
    <col min="69" max="69" width="7.125" customWidth="1"/>
    <col min="70" max="72" width="3.625" customWidth="1"/>
    <col min="73" max="83" width="4.875" customWidth="1"/>
    <col min="84" max="84" width="6.125" customWidth="1"/>
    <col min="85" max="85" width="11.5" customWidth="1"/>
    <col min="86" max="86" width="6.875" customWidth="1"/>
    <col min="87" max="88" width="3.625" customWidth="1"/>
    <col min="89" max="99" width="4.875" customWidth="1"/>
    <col min="100" max="100" width="6.125" customWidth="1"/>
    <col min="101" max="101" width="11.25" customWidth="1"/>
    <col min="102" max="102" width="6.875" customWidth="1"/>
    <col min="103" max="104" width="3.625" customWidth="1"/>
    <col min="105" max="115" width="4.875" customWidth="1"/>
    <col min="116" max="116" width="6.125" customWidth="1"/>
    <col min="117" max="117" width="11.25" customWidth="1"/>
    <col min="118" max="118" width="6.875" customWidth="1"/>
    <col min="119" max="120" width="3.625" customWidth="1"/>
    <col min="121" max="132" width="4.875" customWidth="1"/>
    <col min="133" max="133" width="6.125" customWidth="1"/>
    <col min="134" max="134" width="11.25" customWidth="1"/>
    <col min="135" max="135" width="6.875" customWidth="1"/>
    <col min="136" max="137" width="3.625" customWidth="1"/>
    <col min="138" max="148" width="4.875" customWidth="1"/>
    <col min="149" max="149" width="6.125" customWidth="1"/>
    <col min="150" max="150" width="11.25" bestFit="1" customWidth="1"/>
    <col min="151" max="151" width="6.875" customWidth="1"/>
    <col min="152" max="156" width="3.625" customWidth="1"/>
    <col min="157" max="166" width="4.875" customWidth="1"/>
    <col min="167" max="167" width="11.25" customWidth="1"/>
    <col min="168" max="168" width="7.125" customWidth="1"/>
    <col min="169" max="172" width="3.625" customWidth="1"/>
    <col min="173" max="183" width="4.875" customWidth="1"/>
    <col min="184" max="184" width="11.5" customWidth="1"/>
    <col min="185" max="185" width="6.75" customWidth="1"/>
    <col min="186" max="188" width="3.625" customWidth="1"/>
    <col min="189" max="199" width="4.875" customWidth="1"/>
    <col min="200" max="200" width="6.125" customWidth="1"/>
    <col min="201" max="201" width="11.125" customWidth="1"/>
    <col min="202" max="202" width="13.375" bestFit="1" customWidth="1"/>
    <col min="203" max="203" width="6.875" customWidth="1"/>
    <col min="204" max="204" width="11.25" bestFit="1" customWidth="1"/>
    <col min="205" max="205" width="6.875" customWidth="1"/>
    <col min="206" max="206" width="11.25" bestFit="1" customWidth="1"/>
    <col min="207" max="207" width="6.875" customWidth="1"/>
    <col min="208" max="208" width="11.25" bestFit="1" customWidth="1"/>
    <col min="209" max="209" width="6.875" customWidth="1"/>
    <col min="210" max="210" width="11.25" bestFit="1" customWidth="1"/>
    <col min="211" max="211" width="6.875" customWidth="1"/>
    <col min="212" max="212" width="11.25" bestFit="1" customWidth="1"/>
    <col min="213" max="213" width="6.875" customWidth="1"/>
    <col min="214" max="214" width="11.25" bestFit="1" customWidth="1"/>
    <col min="215" max="215" width="6.875" customWidth="1"/>
    <col min="216" max="216" width="11.25" bestFit="1" customWidth="1"/>
    <col min="217" max="217" width="6.875" customWidth="1"/>
    <col min="218" max="218" width="11.25" bestFit="1" customWidth="1"/>
    <col min="219" max="219" width="6.875" customWidth="1"/>
    <col min="220" max="220" width="11.25" bestFit="1" customWidth="1"/>
    <col min="221" max="221" width="6.875" customWidth="1"/>
    <col min="222" max="222" width="11.25" bestFit="1" customWidth="1"/>
    <col min="223" max="223" width="6.875" customWidth="1"/>
    <col min="224" max="224" width="11.25" bestFit="1" customWidth="1"/>
    <col min="225" max="225" width="6.875" customWidth="1"/>
    <col min="226" max="226" width="11.25" bestFit="1" customWidth="1"/>
    <col min="227" max="227" width="6.875" customWidth="1"/>
    <col min="228" max="228" width="11.25" bestFit="1" customWidth="1"/>
    <col min="229" max="229" width="6.875" customWidth="1"/>
    <col min="230" max="230" width="11.25" bestFit="1" customWidth="1"/>
    <col min="231" max="231" width="6.875" customWidth="1"/>
    <col min="232" max="232" width="11.25" bestFit="1" customWidth="1"/>
    <col min="233" max="233" width="6.875" customWidth="1"/>
    <col min="234" max="234" width="11.25" bestFit="1" customWidth="1"/>
    <col min="235" max="235" width="6.875" customWidth="1"/>
    <col min="236" max="236" width="11.25" bestFit="1" customWidth="1"/>
    <col min="237" max="237" width="6.875" customWidth="1"/>
    <col min="238" max="238" width="11.25" bestFit="1" customWidth="1"/>
    <col min="239" max="239" width="6.875" customWidth="1"/>
    <col min="240" max="240" width="11.25" bestFit="1" customWidth="1"/>
    <col min="241" max="241" width="6.875" customWidth="1"/>
    <col min="242" max="242" width="11.25" bestFit="1" customWidth="1"/>
    <col min="243" max="243" width="6.875" customWidth="1"/>
    <col min="244" max="244" width="11.25" bestFit="1" customWidth="1"/>
    <col min="245" max="245" width="6.875" customWidth="1"/>
    <col min="246" max="246" width="11.25" bestFit="1" customWidth="1"/>
    <col min="247" max="247" width="6.875" customWidth="1"/>
    <col min="248" max="248" width="11.25" bestFit="1" customWidth="1"/>
    <col min="249" max="249" width="6.875" customWidth="1"/>
    <col min="250" max="250" width="11.25" bestFit="1" customWidth="1"/>
    <col min="251" max="251" width="6.875" customWidth="1"/>
    <col min="252" max="252" width="11.25" bestFit="1" customWidth="1"/>
    <col min="253" max="253" width="6.875" customWidth="1"/>
    <col min="254" max="254" width="11.25" bestFit="1" customWidth="1"/>
    <col min="255" max="255" width="6.875" customWidth="1"/>
    <col min="256" max="256" width="11.25" bestFit="1" customWidth="1"/>
    <col min="257" max="257" width="6.875" customWidth="1"/>
    <col min="258" max="258" width="11.25" bestFit="1" customWidth="1"/>
    <col min="259" max="259" width="6.875" customWidth="1"/>
    <col min="260" max="260" width="11.25" bestFit="1" customWidth="1"/>
    <col min="261" max="261" width="6.875" customWidth="1"/>
    <col min="262" max="262" width="11.25" bestFit="1" customWidth="1"/>
    <col min="263" max="263" width="6.875" customWidth="1"/>
    <col min="264" max="264" width="11.25" bestFit="1" customWidth="1"/>
    <col min="265" max="265" width="6.875" customWidth="1"/>
    <col min="266" max="266" width="11.25" bestFit="1" customWidth="1"/>
    <col min="267" max="267" width="6.875" customWidth="1"/>
    <col min="268" max="268" width="11.25" bestFit="1" customWidth="1"/>
    <col min="269" max="269" width="6.875" customWidth="1"/>
    <col min="270" max="270" width="11.25" bestFit="1" customWidth="1"/>
    <col min="271" max="271" width="6.875" customWidth="1"/>
    <col min="272" max="272" width="11.25" bestFit="1" customWidth="1"/>
    <col min="273" max="273" width="6.875" customWidth="1"/>
    <col min="274" max="274" width="11.25" bestFit="1" customWidth="1"/>
    <col min="275" max="275" width="6.875" customWidth="1"/>
    <col min="276" max="276" width="11.25" bestFit="1" customWidth="1"/>
    <col min="277" max="277" width="6.875" customWidth="1"/>
    <col min="278" max="278" width="11.25" bestFit="1" customWidth="1"/>
    <col min="279" max="279" width="6.875" customWidth="1"/>
    <col min="280" max="280" width="11.25" bestFit="1" customWidth="1"/>
    <col min="281" max="281" width="6.875" customWidth="1"/>
    <col min="282" max="282" width="11.25" bestFit="1" customWidth="1"/>
    <col min="283" max="283" width="8.125" customWidth="1"/>
    <col min="284" max="284" width="12.5" bestFit="1" customWidth="1"/>
    <col min="285" max="285" width="8.125" customWidth="1"/>
    <col min="286" max="286" width="12.5" bestFit="1" customWidth="1"/>
    <col min="287" max="287" width="8.125" customWidth="1"/>
    <col min="288" max="288" width="12.5" bestFit="1" customWidth="1"/>
    <col min="289" max="289" width="8.125" customWidth="1"/>
    <col min="290" max="290" width="12.5" bestFit="1" customWidth="1"/>
    <col min="291" max="291" width="8.125" customWidth="1"/>
    <col min="292" max="292" width="12.5" bestFit="1" customWidth="1"/>
    <col min="293" max="293" width="8.125" customWidth="1"/>
    <col min="294" max="294" width="12.5" bestFit="1" customWidth="1"/>
    <col min="295" max="295" width="8.125" customWidth="1"/>
    <col min="296" max="296" width="12.5" bestFit="1" customWidth="1"/>
    <col min="297" max="297" width="8.125" customWidth="1"/>
    <col min="298" max="298" width="12.5" bestFit="1" customWidth="1"/>
    <col min="299" max="299" width="8.125" customWidth="1"/>
    <col min="300" max="300" width="12.5" bestFit="1" customWidth="1"/>
    <col min="301" max="301" width="8.125" customWidth="1"/>
    <col min="302" max="302" width="12.5" bestFit="1" customWidth="1"/>
    <col min="303" max="303" width="13.375" bestFit="1" customWidth="1"/>
  </cols>
  <sheetData>
    <row r="3" spans="1:5">
      <c r="B3" s="4" t="s">
        <v>16</v>
      </c>
    </row>
    <row r="4" spans="1:5">
      <c r="B4" t="s">
        <v>22</v>
      </c>
      <c r="D4" t="s">
        <v>44</v>
      </c>
      <c r="E4" t="s">
        <v>45</v>
      </c>
    </row>
    <row r="5" spans="1:5">
      <c r="A5" s="4" t="s">
        <v>47</v>
      </c>
      <c r="B5" t="s">
        <v>43</v>
      </c>
      <c r="C5" t="s">
        <v>46</v>
      </c>
    </row>
    <row r="6" spans="1:5">
      <c r="A6" s="5" t="s">
        <v>0</v>
      </c>
      <c r="B6" s="6">
        <v>274.43610000000001</v>
      </c>
      <c r="C6" s="6">
        <v>3000.5826000000002</v>
      </c>
      <c r="D6" s="6">
        <v>274.43610000000001</v>
      </c>
      <c r="E6" s="6">
        <v>3000.5826000000002</v>
      </c>
    </row>
    <row r="7" spans="1:5">
      <c r="A7" s="5" t="s">
        <v>1</v>
      </c>
      <c r="B7" s="6">
        <v>810.29459999999995</v>
      </c>
      <c r="C7" s="6">
        <v>885.77719999999999</v>
      </c>
      <c r="D7" s="6">
        <v>810.29459999999995</v>
      </c>
      <c r="E7" s="6">
        <v>885.77719999999999</v>
      </c>
    </row>
    <row r="8" spans="1:5">
      <c r="A8" s="5" t="s">
        <v>2</v>
      </c>
      <c r="B8" s="6">
        <v>91.263800000000003</v>
      </c>
      <c r="C8" s="6">
        <v>103.6754</v>
      </c>
      <c r="D8" s="6">
        <v>91.263800000000003</v>
      </c>
      <c r="E8" s="6">
        <v>103.6754</v>
      </c>
    </row>
    <row r="9" spans="1:5">
      <c r="A9" s="5" t="s">
        <v>3</v>
      </c>
      <c r="B9" s="6">
        <v>332.77530000000002</v>
      </c>
      <c r="C9" s="6">
        <v>88.694800000000001</v>
      </c>
      <c r="D9" s="6">
        <v>332.77530000000002</v>
      </c>
      <c r="E9" s="6">
        <v>88.694800000000001</v>
      </c>
    </row>
    <row r="10" spans="1:5">
      <c r="A10" s="5" t="s">
        <v>4</v>
      </c>
      <c r="B10" s="6">
        <v>37.444699999999997</v>
      </c>
      <c r="C10" s="6">
        <v>110.9794</v>
      </c>
      <c r="D10" s="6">
        <v>37.444699999999997</v>
      </c>
      <c r="E10" s="6">
        <v>110.9794</v>
      </c>
    </row>
    <row r="11" spans="1:5">
      <c r="A11" s="5" t="s">
        <v>5</v>
      </c>
      <c r="B11" s="6">
        <v>46.1569</v>
      </c>
      <c r="C11" s="6">
        <v>66.6875</v>
      </c>
      <c r="D11" s="6">
        <v>46.1569</v>
      </c>
      <c r="E11" s="6">
        <v>66.6875</v>
      </c>
    </row>
    <row r="12" spans="1:5">
      <c r="A12" s="5" t="s">
        <v>6</v>
      </c>
      <c r="B12" s="6">
        <v>174.84460000000001</v>
      </c>
      <c r="C12" s="6">
        <v>134.4058</v>
      </c>
      <c r="D12" s="6">
        <v>174.84460000000001</v>
      </c>
      <c r="E12" s="6">
        <v>134.4058</v>
      </c>
    </row>
    <row r="13" spans="1:5">
      <c r="A13" s="5" t="s">
        <v>7</v>
      </c>
      <c r="B13" s="6">
        <v>49.100299999999997</v>
      </c>
      <c r="C13" s="6">
        <v>83.418899999999994</v>
      </c>
      <c r="D13" s="6">
        <v>49.100299999999997</v>
      </c>
      <c r="E13" s="6">
        <v>83.418899999999994</v>
      </c>
    </row>
    <row r="14" spans="1:5">
      <c r="A14" s="5" t="s">
        <v>8</v>
      </c>
      <c r="B14" s="6">
        <v>123.0548</v>
      </c>
      <c r="C14" s="6">
        <v>92.1434</v>
      </c>
      <c r="D14" s="6">
        <v>123.0548</v>
      </c>
      <c r="E14" s="6">
        <v>92.1434</v>
      </c>
    </row>
    <row r="15" spans="1:5">
      <c r="A15" s="5" t="s">
        <v>9</v>
      </c>
      <c r="B15" s="6">
        <v>101.5891</v>
      </c>
      <c r="C15" s="6">
        <v>90.354299999999995</v>
      </c>
      <c r="D15" s="6">
        <v>101.5891</v>
      </c>
      <c r="E15" s="6">
        <v>90.354299999999995</v>
      </c>
    </row>
    <row r="16" spans="1:5">
      <c r="A16" s="5" t="s">
        <v>10</v>
      </c>
      <c r="B16" s="6">
        <v>123.726</v>
      </c>
      <c r="C16" s="6">
        <v>82.722700000000003</v>
      </c>
      <c r="D16" s="6">
        <v>123.726</v>
      </c>
      <c r="E16" s="6">
        <v>82.722700000000003</v>
      </c>
    </row>
    <row r="17" spans="1:5">
      <c r="A17" s="5" t="s">
        <v>11</v>
      </c>
      <c r="B17" s="6">
        <v>68.228499999999997</v>
      </c>
      <c r="C17" s="6">
        <v>117.28619999999999</v>
      </c>
      <c r="D17" s="6">
        <v>68.228499999999997</v>
      </c>
      <c r="E17" s="6">
        <v>117.28619999999999</v>
      </c>
    </row>
    <row r="18" spans="1:5">
      <c r="A18" s="5" t="s">
        <v>12</v>
      </c>
      <c r="B18" s="6">
        <v>43.612099999999998</v>
      </c>
      <c r="C18" s="6">
        <v>31.742000000000001</v>
      </c>
      <c r="D18" s="6">
        <v>43.612099999999998</v>
      </c>
      <c r="E18" s="6">
        <v>31.742000000000001</v>
      </c>
    </row>
    <row r="19" spans="1:5">
      <c r="A19" s="5" t="s">
        <v>13</v>
      </c>
      <c r="B19" s="6">
        <v>70.828800000000001</v>
      </c>
      <c r="C19" s="6">
        <v>109.00539999999999</v>
      </c>
      <c r="D19" s="6">
        <v>70.828800000000001</v>
      </c>
      <c r="E19" s="6">
        <v>109.00539999999999</v>
      </c>
    </row>
    <row r="20" spans="1:5">
      <c r="A20" s="5" t="s">
        <v>14</v>
      </c>
      <c r="B20" s="6">
        <v>24.301100000000002</v>
      </c>
      <c r="C20" s="6">
        <v>51.32</v>
      </c>
      <c r="D20" s="6">
        <v>24.301100000000002</v>
      </c>
      <c r="E20" s="6">
        <v>51.32</v>
      </c>
    </row>
    <row r="21" spans="1:5">
      <c r="A21" s="5" t="s">
        <v>15</v>
      </c>
      <c r="B21" s="6">
        <v>19.9208</v>
      </c>
      <c r="C21" s="6">
        <v>40.114800000000002</v>
      </c>
      <c r="D21" s="6">
        <v>19.9208</v>
      </c>
      <c r="E21" s="6">
        <v>40.114800000000002</v>
      </c>
    </row>
    <row r="22" spans="1:5">
      <c r="A22" s="5" t="s">
        <v>42</v>
      </c>
      <c r="B22" s="6">
        <v>2391.5774999999999</v>
      </c>
      <c r="C22" s="6">
        <v>5088.9103999999998</v>
      </c>
      <c r="D22" s="6">
        <v>2391.5774999999999</v>
      </c>
      <c r="E22" s="6">
        <v>5088.9103999999998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2"/>
  <sheetViews>
    <sheetView workbookViewId="0">
      <selection activeCell="E6" sqref="E6"/>
    </sheetView>
  </sheetViews>
  <sheetFormatPr defaultRowHeight="12.75"/>
  <cols>
    <col min="1" max="1" width="12" style="8" customWidth="1"/>
    <col min="2" max="5" width="20.5" style="8" customWidth="1"/>
    <col min="6" max="7" width="26.25" style="8" customWidth="1"/>
    <col min="8" max="25" width="20.5" style="8" customWidth="1"/>
    <col min="26" max="27" width="26.25" style="8" customWidth="1"/>
    <col min="28" max="33" width="4.875" style="8" customWidth="1"/>
    <col min="34" max="34" width="6.125" style="8" customWidth="1"/>
    <col min="35" max="35" width="11.5" style="8" customWidth="1"/>
    <col min="36" max="36" width="6.875" style="8" customWidth="1"/>
    <col min="37" max="39" width="3.625" style="8" customWidth="1"/>
    <col min="40" max="50" width="4.875" style="8" customWidth="1"/>
    <col min="51" max="51" width="6.125" style="8" customWidth="1"/>
    <col min="52" max="52" width="11.25" style="8" customWidth="1"/>
    <col min="53" max="53" width="7.5" style="8" customWidth="1"/>
    <col min="54" max="55" width="3.625" style="8" customWidth="1"/>
    <col min="56" max="66" width="4.875" style="8" customWidth="1"/>
    <col min="67" max="67" width="6.125" style="8" customWidth="1"/>
    <col min="68" max="68" width="11.875" style="8" customWidth="1"/>
    <col min="69" max="69" width="7.125" style="8" customWidth="1"/>
    <col min="70" max="72" width="3.625" style="8" customWidth="1"/>
    <col min="73" max="83" width="4.875" style="8" customWidth="1"/>
    <col min="84" max="84" width="6.125" style="8" customWidth="1"/>
    <col min="85" max="85" width="11.5" style="8" customWidth="1"/>
    <col min="86" max="86" width="6.875" style="8" customWidth="1"/>
    <col min="87" max="88" width="3.625" style="8" customWidth="1"/>
    <col min="89" max="99" width="4.875" style="8" customWidth="1"/>
    <col min="100" max="100" width="6.125" style="8" customWidth="1"/>
    <col min="101" max="101" width="11.25" style="8" customWidth="1"/>
    <col min="102" max="102" width="6.875" style="8" customWidth="1"/>
    <col min="103" max="104" width="3.625" style="8" customWidth="1"/>
    <col min="105" max="115" width="4.875" style="8" customWidth="1"/>
    <col min="116" max="116" width="6.125" style="8" customWidth="1"/>
    <col min="117" max="117" width="11.25" style="8" customWidth="1"/>
    <col min="118" max="118" width="6.875" style="8" customWidth="1"/>
    <col min="119" max="120" width="3.625" style="8" customWidth="1"/>
    <col min="121" max="132" width="4.875" style="8" customWidth="1"/>
    <col min="133" max="133" width="6.125" style="8" customWidth="1"/>
    <col min="134" max="134" width="11.25" style="8" customWidth="1"/>
    <col min="135" max="135" width="6.875" style="8" customWidth="1"/>
    <col min="136" max="137" width="3.625" style="8" customWidth="1"/>
    <col min="138" max="148" width="4.875" style="8" customWidth="1"/>
    <col min="149" max="149" width="6.125" style="8" customWidth="1"/>
    <col min="150" max="150" width="11.25" style="8" bestFit="1" customWidth="1"/>
    <col min="151" max="151" width="6.875" style="8" customWidth="1"/>
    <col min="152" max="156" width="3.625" style="8" customWidth="1"/>
    <col min="157" max="166" width="4.875" style="8" customWidth="1"/>
    <col min="167" max="167" width="11.25" style="8" customWidth="1"/>
    <col min="168" max="168" width="7.125" style="8" customWidth="1"/>
    <col min="169" max="172" width="3.625" style="8" customWidth="1"/>
    <col min="173" max="183" width="4.875" style="8" customWidth="1"/>
    <col min="184" max="184" width="11.5" style="8" customWidth="1"/>
    <col min="185" max="185" width="6.75" style="8" customWidth="1"/>
    <col min="186" max="188" width="3.625" style="8" customWidth="1"/>
    <col min="189" max="199" width="4.875" style="8" customWidth="1"/>
    <col min="200" max="200" width="6.125" style="8" customWidth="1"/>
    <col min="201" max="201" width="11.125" style="8" customWidth="1"/>
    <col min="202" max="202" width="13.375" style="8" bestFit="1" customWidth="1"/>
    <col min="203" max="203" width="6.875" style="8" customWidth="1"/>
    <col min="204" max="204" width="11.25" style="8" bestFit="1" customWidth="1"/>
    <col min="205" max="205" width="6.875" style="8" customWidth="1"/>
    <col min="206" max="206" width="11.25" style="8" bestFit="1" customWidth="1"/>
    <col min="207" max="207" width="6.875" style="8" customWidth="1"/>
    <col min="208" max="208" width="11.25" style="8" bestFit="1" customWidth="1"/>
    <col min="209" max="209" width="6.875" style="8" customWidth="1"/>
    <col min="210" max="210" width="11.25" style="8" bestFit="1" customWidth="1"/>
    <col min="211" max="211" width="6.875" style="8" customWidth="1"/>
    <col min="212" max="212" width="11.25" style="8" bestFit="1" customWidth="1"/>
    <col min="213" max="213" width="6.875" style="8" customWidth="1"/>
    <col min="214" max="214" width="11.25" style="8" bestFit="1" customWidth="1"/>
    <col min="215" max="215" width="6.875" style="8" customWidth="1"/>
    <col min="216" max="216" width="11.25" style="8" bestFit="1" customWidth="1"/>
    <col min="217" max="217" width="6.875" style="8" customWidth="1"/>
    <col min="218" max="218" width="11.25" style="8" bestFit="1" customWidth="1"/>
    <col min="219" max="219" width="6.875" style="8" customWidth="1"/>
    <col min="220" max="220" width="11.25" style="8" bestFit="1" customWidth="1"/>
    <col min="221" max="221" width="6.875" style="8" customWidth="1"/>
    <col min="222" max="222" width="11.25" style="8" bestFit="1" customWidth="1"/>
    <col min="223" max="223" width="6.875" style="8" customWidth="1"/>
    <col min="224" max="224" width="11.25" style="8" bestFit="1" customWidth="1"/>
    <col min="225" max="225" width="6.875" style="8" customWidth="1"/>
    <col min="226" max="226" width="11.25" style="8" bestFit="1" customWidth="1"/>
    <col min="227" max="227" width="6.875" style="8" customWidth="1"/>
    <col min="228" max="228" width="11.25" style="8" bestFit="1" customWidth="1"/>
    <col min="229" max="229" width="6.875" style="8" customWidth="1"/>
    <col min="230" max="230" width="11.25" style="8" bestFit="1" customWidth="1"/>
    <col min="231" max="231" width="6.875" style="8" customWidth="1"/>
    <col min="232" max="232" width="11.25" style="8" bestFit="1" customWidth="1"/>
    <col min="233" max="233" width="6.875" style="8" customWidth="1"/>
    <col min="234" max="234" width="11.25" style="8" bestFit="1" customWidth="1"/>
    <col min="235" max="235" width="6.875" style="8" customWidth="1"/>
    <col min="236" max="236" width="11.25" style="8" bestFit="1" customWidth="1"/>
    <col min="237" max="237" width="6.875" style="8" customWidth="1"/>
    <col min="238" max="238" width="11.25" style="8" bestFit="1" customWidth="1"/>
    <col min="239" max="239" width="6.875" style="8" customWidth="1"/>
    <col min="240" max="240" width="11.25" style="8" bestFit="1" customWidth="1"/>
    <col min="241" max="241" width="6.875" style="8" customWidth="1"/>
    <col min="242" max="242" width="11.25" style="8" bestFit="1" customWidth="1"/>
    <col min="243" max="243" width="6.875" style="8" customWidth="1"/>
    <col min="244" max="244" width="11.25" style="8" bestFit="1" customWidth="1"/>
    <col min="245" max="245" width="6.875" style="8" customWidth="1"/>
    <col min="246" max="246" width="11.25" style="8" bestFit="1" customWidth="1"/>
    <col min="247" max="247" width="6.875" style="8" customWidth="1"/>
    <col min="248" max="248" width="11.25" style="8" bestFit="1" customWidth="1"/>
    <col min="249" max="249" width="6.875" style="8" customWidth="1"/>
    <col min="250" max="250" width="11.25" style="8" bestFit="1" customWidth="1"/>
    <col min="251" max="251" width="6.875" style="8" customWidth="1"/>
    <col min="252" max="252" width="11.25" style="8" bestFit="1" customWidth="1"/>
    <col min="253" max="253" width="6.875" style="8" customWidth="1"/>
    <col min="254" max="254" width="11.25" style="8" bestFit="1" customWidth="1"/>
    <col min="255" max="255" width="6.875" style="8" customWidth="1"/>
    <col min="256" max="256" width="11.25" style="8" bestFit="1" customWidth="1"/>
    <col min="257" max="257" width="6.875" style="8" customWidth="1"/>
    <col min="258" max="258" width="11.25" style="8" bestFit="1" customWidth="1"/>
    <col min="259" max="259" width="6.875" style="8" customWidth="1"/>
    <col min="260" max="260" width="11.25" style="8" bestFit="1" customWidth="1"/>
    <col min="261" max="261" width="6.875" style="8" customWidth="1"/>
    <col min="262" max="262" width="11.25" style="8" bestFit="1" customWidth="1"/>
    <col min="263" max="263" width="6.875" style="8" customWidth="1"/>
    <col min="264" max="264" width="11.25" style="8" bestFit="1" customWidth="1"/>
    <col min="265" max="265" width="6.875" style="8" customWidth="1"/>
    <col min="266" max="266" width="11.25" style="8" bestFit="1" customWidth="1"/>
    <col min="267" max="267" width="6.875" style="8" customWidth="1"/>
    <col min="268" max="268" width="11.25" style="8" bestFit="1" customWidth="1"/>
    <col min="269" max="269" width="6.875" style="8" customWidth="1"/>
    <col min="270" max="270" width="11.25" style="8" bestFit="1" customWidth="1"/>
    <col min="271" max="271" width="6.875" style="8" customWidth="1"/>
    <col min="272" max="272" width="11.25" style="8" bestFit="1" customWidth="1"/>
    <col min="273" max="273" width="6.875" style="8" customWidth="1"/>
    <col min="274" max="274" width="11.25" style="8" bestFit="1" customWidth="1"/>
    <col min="275" max="275" width="6.875" style="8" customWidth="1"/>
    <col min="276" max="276" width="11.25" style="8" bestFit="1" customWidth="1"/>
    <col min="277" max="277" width="6.875" style="8" customWidth="1"/>
    <col min="278" max="278" width="11.25" style="8" bestFit="1" customWidth="1"/>
    <col min="279" max="279" width="6.875" style="8" customWidth="1"/>
    <col min="280" max="280" width="11.25" style="8" bestFit="1" customWidth="1"/>
    <col min="281" max="281" width="6.875" style="8" customWidth="1"/>
    <col min="282" max="282" width="11.25" style="8" bestFit="1" customWidth="1"/>
    <col min="283" max="283" width="8.125" style="8" customWidth="1"/>
    <col min="284" max="284" width="12.5" style="8" bestFit="1" customWidth="1"/>
    <col min="285" max="285" width="8.125" style="8" customWidth="1"/>
    <col min="286" max="286" width="12.5" style="8" bestFit="1" customWidth="1"/>
    <col min="287" max="287" width="8.125" style="8" customWidth="1"/>
    <col min="288" max="288" width="12.5" style="8" bestFit="1" customWidth="1"/>
    <col min="289" max="289" width="8.125" style="8" customWidth="1"/>
    <col min="290" max="290" width="12.5" style="8" bestFit="1" customWidth="1"/>
    <col min="291" max="291" width="8.125" style="8" customWidth="1"/>
    <col min="292" max="292" width="12.5" style="8" bestFit="1" customWidth="1"/>
    <col min="293" max="293" width="8.125" style="8" customWidth="1"/>
    <col min="294" max="294" width="12.5" style="8" bestFit="1" customWidth="1"/>
    <col min="295" max="295" width="8.125" style="8" customWidth="1"/>
    <col min="296" max="296" width="12.5" style="8" bestFit="1" customWidth="1"/>
    <col min="297" max="297" width="8.125" style="8" customWidth="1"/>
    <col min="298" max="298" width="12.5" style="8" bestFit="1" customWidth="1"/>
    <col min="299" max="299" width="8.125" style="8" customWidth="1"/>
    <col min="300" max="300" width="12.5" style="8" bestFit="1" customWidth="1"/>
    <col min="301" max="301" width="8.125" style="8" customWidth="1"/>
    <col min="302" max="302" width="12.5" style="8" bestFit="1" customWidth="1"/>
    <col min="303" max="303" width="13.375" style="8" bestFit="1" customWidth="1"/>
    <col min="304" max="16384" width="9" style="8"/>
  </cols>
  <sheetData>
    <row r="1" spans="1:27" s="7" customFormat="1" ht="15">
      <c r="A1" s="14" t="str">
        <f>+'data Eclaim'!A1</f>
        <v xml:space="preserve">ข้อมูลถึงวันที่ 26 ต.ค. 2556 13:16:05
 </v>
      </c>
    </row>
    <row r="2" spans="1:27">
      <c r="C2" s="12" t="s">
        <v>48</v>
      </c>
    </row>
    <row r="3" spans="1:27" ht="14.25">
      <c r="B3" s="13" t="s">
        <v>16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B4" s="13" t="s">
        <v>21</v>
      </c>
      <c r="D4" s="8" t="s">
        <v>22</v>
      </c>
      <c r="F4" s="8" t="s">
        <v>44</v>
      </c>
      <c r="G4" s="8" t="s">
        <v>45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9" t="s">
        <v>47</v>
      </c>
      <c r="B5" s="8" t="s">
        <v>43</v>
      </c>
      <c r="C5" s="8" t="s">
        <v>46</v>
      </c>
      <c r="D5" s="8" t="s">
        <v>43</v>
      </c>
      <c r="E5" s="8" t="s">
        <v>46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10" t="s">
        <v>0</v>
      </c>
      <c r="B6" s="11">
        <v>1260.4322</v>
      </c>
      <c r="C6" s="11">
        <v>2879.6893</v>
      </c>
      <c r="D6" s="11">
        <v>274.43610000000001</v>
      </c>
      <c r="E6" s="11">
        <v>3000.5826000000002</v>
      </c>
      <c r="F6" s="11">
        <v>1534.8683000000001</v>
      </c>
      <c r="G6" s="11">
        <v>5880.2718999999997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10" t="s">
        <v>1</v>
      </c>
      <c r="B7" s="11">
        <v>940.07330000000002</v>
      </c>
      <c r="C7" s="11">
        <v>923.40700000000004</v>
      </c>
      <c r="D7" s="11">
        <v>810.29459999999995</v>
      </c>
      <c r="E7" s="11">
        <v>885.77719999999999</v>
      </c>
      <c r="F7" s="11">
        <v>1750.3679</v>
      </c>
      <c r="G7" s="11">
        <v>1809.1842000000001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>
      <c r="A8" s="10" t="s">
        <v>2</v>
      </c>
      <c r="B8" s="11">
        <v>101.9092</v>
      </c>
      <c r="C8" s="11">
        <v>97.214600000000004</v>
      </c>
      <c r="D8" s="11">
        <v>91.263800000000003</v>
      </c>
      <c r="E8" s="11">
        <v>103.6754</v>
      </c>
      <c r="F8" s="11">
        <v>193.173</v>
      </c>
      <c r="G8" s="11">
        <v>200.89</v>
      </c>
    </row>
    <row r="9" spans="1:27">
      <c r="A9" s="10" t="s">
        <v>3</v>
      </c>
      <c r="B9" s="11">
        <v>206.27629999999999</v>
      </c>
      <c r="C9" s="11">
        <v>85.011099999999999</v>
      </c>
      <c r="D9" s="11">
        <v>332.77530000000002</v>
      </c>
      <c r="E9" s="11">
        <v>88.694800000000001</v>
      </c>
      <c r="F9" s="11">
        <v>539.05160000000001</v>
      </c>
      <c r="G9" s="11">
        <v>173.70589999999999</v>
      </c>
    </row>
    <row r="10" spans="1:27">
      <c r="A10" s="10" t="s">
        <v>4</v>
      </c>
      <c r="B10" s="11">
        <v>53.658499999999997</v>
      </c>
      <c r="C10" s="11">
        <v>68.460099999999997</v>
      </c>
      <c r="D10" s="11">
        <v>37.444699999999997</v>
      </c>
      <c r="E10" s="11">
        <v>110.9794</v>
      </c>
      <c r="F10" s="11">
        <v>91.103199999999987</v>
      </c>
      <c r="G10" s="11">
        <v>179.43950000000001</v>
      </c>
    </row>
    <row r="11" spans="1:27">
      <c r="A11" s="10" t="s">
        <v>5</v>
      </c>
      <c r="B11" s="11">
        <v>46.619300000000003</v>
      </c>
      <c r="C11" s="11">
        <v>75.839500000000001</v>
      </c>
      <c r="D11" s="11">
        <v>46.1569</v>
      </c>
      <c r="E11" s="11">
        <v>66.6875</v>
      </c>
      <c r="F11" s="11">
        <v>92.776200000000003</v>
      </c>
      <c r="G11" s="11">
        <v>142.52699999999999</v>
      </c>
    </row>
    <row r="12" spans="1:27">
      <c r="A12" s="10" t="s">
        <v>6</v>
      </c>
      <c r="B12" s="11">
        <v>145.88329999999999</v>
      </c>
      <c r="C12" s="11">
        <v>184.81479999999999</v>
      </c>
      <c r="D12" s="11">
        <v>174.84460000000001</v>
      </c>
      <c r="E12" s="11">
        <v>134.4058</v>
      </c>
      <c r="F12" s="11">
        <v>320.72789999999998</v>
      </c>
      <c r="G12" s="11">
        <v>319.22059999999999</v>
      </c>
    </row>
    <row r="13" spans="1:27">
      <c r="A13" s="10" t="s">
        <v>7</v>
      </c>
      <c r="B13" s="11">
        <v>29.396799999999999</v>
      </c>
      <c r="C13" s="11">
        <v>87.113500000000002</v>
      </c>
      <c r="D13" s="11">
        <v>49.100299999999997</v>
      </c>
      <c r="E13" s="11">
        <v>83.418899999999994</v>
      </c>
      <c r="F13" s="11">
        <v>78.497099999999989</v>
      </c>
      <c r="G13" s="11">
        <v>170.5324</v>
      </c>
    </row>
    <row r="14" spans="1:27">
      <c r="A14" s="10" t="s">
        <v>8</v>
      </c>
      <c r="B14" s="11">
        <v>125.32089999999999</v>
      </c>
      <c r="C14" s="11">
        <v>77.570599999999999</v>
      </c>
      <c r="D14" s="11">
        <v>123.0548</v>
      </c>
      <c r="E14" s="11">
        <v>92.1434</v>
      </c>
      <c r="F14" s="11">
        <v>248.37569999999999</v>
      </c>
      <c r="G14" s="11">
        <v>169.714</v>
      </c>
    </row>
    <row r="15" spans="1:27">
      <c r="A15" s="10" t="s">
        <v>9</v>
      </c>
      <c r="B15" s="11">
        <v>169.0112</v>
      </c>
      <c r="C15" s="11">
        <v>101.91079999999999</v>
      </c>
      <c r="D15" s="11">
        <v>101.5891</v>
      </c>
      <c r="E15" s="11">
        <v>90.354299999999995</v>
      </c>
      <c r="F15" s="11">
        <v>270.6003</v>
      </c>
      <c r="G15" s="11">
        <v>192.26509999999999</v>
      </c>
    </row>
    <row r="16" spans="1:27">
      <c r="A16" s="10" t="s">
        <v>10</v>
      </c>
      <c r="B16" s="11">
        <v>122.2766</v>
      </c>
      <c r="C16" s="11">
        <v>93.692899999999995</v>
      </c>
      <c r="D16" s="11">
        <v>123.726</v>
      </c>
      <c r="E16" s="11">
        <v>82.722700000000003</v>
      </c>
      <c r="F16" s="11">
        <v>246.0026</v>
      </c>
      <c r="G16" s="11">
        <v>176.41559999999998</v>
      </c>
    </row>
    <row r="17" spans="1:7">
      <c r="A17" s="10" t="s">
        <v>11</v>
      </c>
      <c r="B17" s="11">
        <v>84.755600000000001</v>
      </c>
      <c r="C17" s="11">
        <v>129.56370000000001</v>
      </c>
      <c r="D17" s="11">
        <v>68.228499999999997</v>
      </c>
      <c r="E17" s="11">
        <v>117.28619999999999</v>
      </c>
      <c r="F17" s="11">
        <v>152.98410000000001</v>
      </c>
      <c r="G17" s="11">
        <v>246.84989999999999</v>
      </c>
    </row>
    <row r="18" spans="1:7">
      <c r="A18" s="10" t="s">
        <v>12</v>
      </c>
      <c r="B18" s="11">
        <v>41.936300000000003</v>
      </c>
      <c r="C18" s="11">
        <v>22.075500000000002</v>
      </c>
      <c r="D18" s="11">
        <v>43.612099999999998</v>
      </c>
      <c r="E18" s="11">
        <v>31.742000000000001</v>
      </c>
      <c r="F18" s="11">
        <v>85.548400000000001</v>
      </c>
      <c r="G18" s="11">
        <v>53.817500000000003</v>
      </c>
    </row>
    <row r="19" spans="1:7">
      <c r="A19" s="10" t="s">
        <v>13</v>
      </c>
      <c r="B19" s="11">
        <v>49.481099999999998</v>
      </c>
      <c r="C19" s="11">
        <v>111.57550000000001</v>
      </c>
      <c r="D19" s="11">
        <v>70.828800000000001</v>
      </c>
      <c r="E19" s="11">
        <v>109.00539999999999</v>
      </c>
      <c r="F19" s="11">
        <v>120.3099</v>
      </c>
      <c r="G19" s="11">
        <v>220.58089999999999</v>
      </c>
    </row>
    <row r="20" spans="1:7">
      <c r="A20" s="10" t="s">
        <v>14</v>
      </c>
      <c r="B20" s="11">
        <v>20.299399999999999</v>
      </c>
      <c r="C20" s="11">
        <v>62.220599999999997</v>
      </c>
      <c r="D20" s="11">
        <v>24.301100000000002</v>
      </c>
      <c r="E20" s="11">
        <v>51.32</v>
      </c>
      <c r="F20" s="11">
        <v>44.600499999999997</v>
      </c>
      <c r="G20" s="11">
        <v>113.5406</v>
      </c>
    </row>
    <row r="21" spans="1:7">
      <c r="A21" s="10" t="s">
        <v>15</v>
      </c>
      <c r="B21" s="11">
        <v>6.9024000000000001</v>
      </c>
      <c r="C21" s="11">
        <v>43.101300000000002</v>
      </c>
      <c r="D21" s="11">
        <v>19.9208</v>
      </c>
      <c r="E21" s="11">
        <v>40.114800000000002</v>
      </c>
      <c r="F21" s="11">
        <v>26.8232</v>
      </c>
      <c r="G21" s="11">
        <v>83.216100000000012</v>
      </c>
    </row>
    <row r="22" spans="1:7">
      <c r="A22" s="10" t="s">
        <v>42</v>
      </c>
      <c r="B22" s="11">
        <v>3404.2323999999999</v>
      </c>
      <c r="C22" s="11">
        <v>5043.2607999999991</v>
      </c>
      <c r="D22" s="11">
        <v>2391.5774999999999</v>
      </c>
      <c r="E22" s="11">
        <v>5088.9103999999998</v>
      </c>
      <c r="F22" s="11">
        <v>5795.8098999999975</v>
      </c>
      <c r="G22" s="11">
        <v>10132.171200000001</v>
      </c>
    </row>
  </sheetData>
  <pageMargins left="0.31496062992125984" right="0.11811023622047245" top="0.74803149606299213" bottom="0.74803149606299213" header="0.31496062992125984" footer="0.31496062992125984"/>
  <pageSetup paperSize="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6"/>
  <sheetViews>
    <sheetView tabSelected="1" workbookViewId="0">
      <pane xSplit="1" ySplit="16" topLeftCell="B17" activePane="bottomRight" state="frozen"/>
      <selection pane="topRight" activeCell="B1" sqref="B1"/>
      <selection pane="bottomLeft" activeCell="A17" sqref="A17"/>
      <selection pane="bottomRight" activeCell="A185" sqref="A185:I196"/>
    </sheetView>
  </sheetViews>
  <sheetFormatPr defaultRowHeight="14.25"/>
  <cols>
    <col min="1" max="1" width="4.125" bestFit="1" customWidth="1"/>
    <col min="11" max="12" width="10" bestFit="1" customWidth="1"/>
    <col min="13" max="13" width="9" style="23"/>
    <col min="16" max="16" width="9" style="23"/>
  </cols>
  <sheetData>
    <row r="1" spans="1:16" ht="15" thickBot="1">
      <c r="A1" s="35" t="s">
        <v>83</v>
      </c>
      <c r="B1" s="35"/>
      <c r="C1" s="35"/>
      <c r="D1" s="35"/>
      <c r="E1" s="35"/>
      <c r="F1" s="35"/>
      <c r="G1" s="35"/>
      <c r="H1" s="35"/>
      <c r="I1" s="35"/>
    </row>
    <row r="2" spans="1:16" ht="15" thickBot="1">
      <c r="A2" s="42" t="s">
        <v>51</v>
      </c>
      <c r="B2" s="42"/>
      <c r="C2" s="42"/>
      <c r="D2" s="42"/>
      <c r="E2" s="42"/>
      <c r="F2" s="42"/>
      <c r="G2" s="42"/>
      <c r="H2" s="42"/>
      <c r="I2" s="42"/>
      <c r="K2" s="36" t="s">
        <v>49</v>
      </c>
      <c r="L2" s="37"/>
      <c r="N2" s="33">
        <v>12</v>
      </c>
    </row>
    <row r="3" spans="1:16" ht="15" thickBot="1">
      <c r="B3" s="38" t="s">
        <v>17</v>
      </c>
      <c r="C3" s="39"/>
      <c r="D3" s="38" t="s">
        <v>18</v>
      </c>
      <c r="E3" s="39"/>
      <c r="F3" s="38" t="s">
        <v>19</v>
      </c>
      <c r="G3" s="39"/>
      <c r="H3" s="40" t="s">
        <v>20</v>
      </c>
      <c r="I3" s="41"/>
      <c r="J3" t="s">
        <v>33</v>
      </c>
      <c r="K3" s="21" t="s">
        <v>38</v>
      </c>
      <c r="L3" s="21" t="s">
        <v>39</v>
      </c>
      <c r="M3" s="24" t="s">
        <v>82</v>
      </c>
      <c r="N3" s="31" t="s">
        <v>81</v>
      </c>
      <c r="O3" t="s">
        <v>33</v>
      </c>
      <c r="P3" s="24" t="s">
        <v>50</v>
      </c>
    </row>
    <row r="4" spans="1:16" ht="24" thickBot="1">
      <c r="A4" s="1" t="s">
        <v>16</v>
      </c>
      <c r="B4" s="2" t="s">
        <v>34</v>
      </c>
      <c r="C4" s="2" t="s">
        <v>35</v>
      </c>
      <c r="D4" s="2" t="s">
        <v>36</v>
      </c>
      <c r="E4" s="2" t="s">
        <v>37</v>
      </c>
      <c r="F4" s="2" t="s">
        <v>38</v>
      </c>
      <c r="G4" s="2" t="s">
        <v>39</v>
      </c>
      <c r="H4" s="3" t="s">
        <v>40</v>
      </c>
      <c r="I4" s="3" t="s">
        <v>41</v>
      </c>
      <c r="K4" s="34"/>
      <c r="L4" s="34"/>
      <c r="M4" s="24"/>
      <c r="N4" s="31"/>
      <c r="P4" s="24"/>
    </row>
    <row r="5" spans="1:16" ht="15" thickBot="1">
      <c r="A5" s="15" t="s">
        <v>21</v>
      </c>
      <c r="B5" s="15">
        <v>703</v>
      </c>
      <c r="C5" s="17">
        <v>2027</v>
      </c>
      <c r="D5" s="18">
        <v>1266.0252</v>
      </c>
      <c r="E5" s="18">
        <v>2884.5050000000001</v>
      </c>
      <c r="F5" s="18">
        <v>1260.4322</v>
      </c>
      <c r="G5" s="18">
        <v>2879.6893</v>
      </c>
      <c r="H5" s="15">
        <v>1.8</v>
      </c>
      <c r="I5" s="15">
        <v>1.42</v>
      </c>
      <c r="J5" t="s">
        <v>0</v>
      </c>
      <c r="O5" t="s">
        <v>0</v>
      </c>
      <c r="P5" s="23">
        <f>+M16</f>
        <v>118.57328857501342</v>
      </c>
    </row>
    <row r="6" spans="1:16" ht="15" thickBot="1">
      <c r="A6" s="16" t="s">
        <v>22</v>
      </c>
      <c r="B6" s="16">
        <v>306</v>
      </c>
      <c r="C6" s="19">
        <v>2004</v>
      </c>
      <c r="D6" s="16">
        <v>313.48899999999998</v>
      </c>
      <c r="E6" s="20">
        <v>3004.8474999999999</v>
      </c>
      <c r="F6" s="16">
        <v>274.43610000000001</v>
      </c>
      <c r="G6" s="20">
        <v>3000.5826000000002</v>
      </c>
      <c r="H6" s="16">
        <v>1.02</v>
      </c>
      <c r="I6" s="16">
        <v>1.5</v>
      </c>
      <c r="J6" t="s">
        <v>0</v>
      </c>
      <c r="O6" t="s">
        <v>1</v>
      </c>
      <c r="P6" s="23">
        <f>+M28</f>
        <v>83.905307651363842</v>
      </c>
    </row>
    <row r="7" spans="1:16" ht="15" thickBot="1">
      <c r="A7" s="15" t="s">
        <v>23</v>
      </c>
      <c r="B7" s="17">
        <v>1382</v>
      </c>
      <c r="C7" s="17">
        <v>1965</v>
      </c>
      <c r="D7" s="18">
        <v>1780.1845000000001</v>
      </c>
      <c r="E7" s="18">
        <v>2852.9378999999999</v>
      </c>
      <c r="F7" s="18">
        <v>1655.6635000000001</v>
      </c>
      <c r="G7" s="18">
        <v>2843.2511</v>
      </c>
      <c r="H7" s="15">
        <v>1.29</v>
      </c>
      <c r="I7" s="15">
        <v>1.45</v>
      </c>
      <c r="J7" t="s">
        <v>0</v>
      </c>
      <c r="O7" t="s">
        <v>2</v>
      </c>
      <c r="P7" s="23">
        <f>+M40</f>
        <v>96.945945527484653</v>
      </c>
    </row>
    <row r="8" spans="1:16" ht="15" thickBot="1">
      <c r="A8" s="16" t="s">
        <v>24</v>
      </c>
      <c r="B8" s="19">
        <v>1538</v>
      </c>
      <c r="C8" s="19">
        <v>1879</v>
      </c>
      <c r="D8" s="20">
        <v>2052.7246</v>
      </c>
      <c r="E8" s="20">
        <v>2825.4636</v>
      </c>
      <c r="F8" s="20">
        <v>1933.2996000000001</v>
      </c>
      <c r="G8" s="20">
        <v>2822.4086000000002</v>
      </c>
      <c r="H8" s="16">
        <v>1.33</v>
      </c>
      <c r="I8" s="16">
        <v>1.5</v>
      </c>
      <c r="J8" t="s">
        <v>0</v>
      </c>
      <c r="O8" t="s">
        <v>3</v>
      </c>
      <c r="P8" s="23">
        <f>+M52</f>
        <v>70.696937875918607</v>
      </c>
    </row>
    <row r="9" spans="1:16" ht="15" thickBot="1">
      <c r="A9" s="15" t="s">
        <v>25</v>
      </c>
      <c r="B9" s="17">
        <v>1562</v>
      </c>
      <c r="C9" s="17">
        <v>1748</v>
      </c>
      <c r="D9" s="18">
        <v>2577.5974999999999</v>
      </c>
      <c r="E9" s="18">
        <v>2671.2858999999999</v>
      </c>
      <c r="F9" s="18">
        <v>2445.6288</v>
      </c>
      <c r="G9" s="18">
        <v>2666.5781999999999</v>
      </c>
      <c r="H9" s="15">
        <v>1.65</v>
      </c>
      <c r="I9" s="15">
        <v>1.53</v>
      </c>
      <c r="J9" t="s">
        <v>0</v>
      </c>
      <c r="O9" t="s">
        <v>4</v>
      </c>
      <c r="P9" s="23">
        <f>+M64</f>
        <v>121.27141371020664</v>
      </c>
    </row>
    <row r="10" spans="1:16" ht="15" thickBot="1">
      <c r="A10" s="16" t="s">
        <v>26</v>
      </c>
      <c r="B10" s="19">
        <v>1771</v>
      </c>
      <c r="C10" s="19">
        <v>1876</v>
      </c>
      <c r="D10" s="20">
        <v>2413.6333</v>
      </c>
      <c r="E10" s="20">
        <v>2833.0884000000001</v>
      </c>
      <c r="F10" s="20">
        <v>2297.5319</v>
      </c>
      <c r="G10" s="20">
        <v>2830.0817000000002</v>
      </c>
      <c r="H10" s="16">
        <v>1.36</v>
      </c>
      <c r="I10" s="16">
        <v>1.51</v>
      </c>
      <c r="J10" t="s">
        <v>0</v>
      </c>
      <c r="O10" t="s">
        <v>5</v>
      </c>
      <c r="P10" s="23">
        <f>+M76</f>
        <v>129.37052195776698</v>
      </c>
    </row>
    <row r="11" spans="1:16" ht="15" thickBot="1">
      <c r="A11" s="15" t="s">
        <v>27</v>
      </c>
      <c r="B11" s="17">
        <v>1715</v>
      </c>
      <c r="C11" s="17">
        <v>1832</v>
      </c>
      <c r="D11" s="18">
        <v>2372.9247999999998</v>
      </c>
      <c r="E11" s="18">
        <v>2539.8067000000001</v>
      </c>
      <c r="F11" s="18">
        <v>2368.8274999999999</v>
      </c>
      <c r="G11" s="18">
        <v>2533.7138</v>
      </c>
      <c r="H11" s="15">
        <v>1.38</v>
      </c>
      <c r="I11" s="15">
        <v>1.39</v>
      </c>
      <c r="J11" t="s">
        <v>0</v>
      </c>
      <c r="O11" t="s">
        <v>6</v>
      </c>
      <c r="P11" s="23">
        <f>+M88</f>
        <v>84.92058150177165</v>
      </c>
    </row>
    <row r="12" spans="1:16" ht="15" thickBot="1">
      <c r="A12" s="16" t="s">
        <v>28</v>
      </c>
      <c r="B12" s="19">
        <v>1902</v>
      </c>
      <c r="C12" s="19">
        <v>1943</v>
      </c>
      <c r="D12" s="20">
        <v>2511.2773999999999</v>
      </c>
      <c r="E12" s="20">
        <v>3137.5983000000001</v>
      </c>
      <c r="F12" s="20">
        <v>2506.4133000000002</v>
      </c>
      <c r="G12" s="20">
        <v>3136.4470999999999</v>
      </c>
      <c r="H12" s="16">
        <v>1.32</v>
      </c>
      <c r="I12" s="16">
        <v>1.61</v>
      </c>
      <c r="J12" t="s">
        <v>0</v>
      </c>
      <c r="O12" t="s">
        <v>7</v>
      </c>
      <c r="P12" s="23">
        <f>+M100</f>
        <v>98.387775512444975</v>
      </c>
    </row>
    <row r="13" spans="1:16" ht="15" thickBot="1">
      <c r="A13" s="15" t="s">
        <v>29</v>
      </c>
      <c r="B13" s="17">
        <v>1922</v>
      </c>
      <c r="C13" s="17">
        <v>1811</v>
      </c>
      <c r="D13" s="18">
        <v>2571.8400999999999</v>
      </c>
      <c r="E13" s="18">
        <v>2506.6862999999998</v>
      </c>
      <c r="F13" s="18">
        <v>2566.3508999999999</v>
      </c>
      <c r="G13" s="18">
        <v>2503.6487999999999</v>
      </c>
      <c r="H13" s="15">
        <v>1.34</v>
      </c>
      <c r="I13" s="15">
        <v>1.38</v>
      </c>
      <c r="J13" t="s">
        <v>0</v>
      </c>
      <c r="O13" t="s">
        <v>8</v>
      </c>
      <c r="P13" s="23">
        <f>+M112</f>
        <v>84.2247224110464</v>
      </c>
    </row>
    <row r="14" spans="1:16" ht="15" thickBot="1">
      <c r="A14" s="16" t="s">
        <v>30</v>
      </c>
      <c r="B14" s="19">
        <v>2029</v>
      </c>
      <c r="C14" s="19">
        <v>2051</v>
      </c>
      <c r="D14" s="20">
        <v>2925.7734999999998</v>
      </c>
      <c r="E14" s="20">
        <v>3150.3123000000001</v>
      </c>
      <c r="F14" s="20">
        <v>2922.3285000000001</v>
      </c>
      <c r="G14" s="20">
        <v>3145.1671000000001</v>
      </c>
      <c r="H14" s="16">
        <v>1.44</v>
      </c>
      <c r="I14" s="16">
        <v>1.54</v>
      </c>
      <c r="J14" t="s">
        <v>0</v>
      </c>
      <c r="O14" t="s">
        <v>9</v>
      </c>
      <c r="P14" s="23">
        <f>+M124</f>
        <v>92.249119598193232</v>
      </c>
    </row>
    <row r="15" spans="1:16" ht="15" thickBot="1">
      <c r="A15" s="15" t="s">
        <v>31</v>
      </c>
      <c r="B15" s="17">
        <v>2227</v>
      </c>
      <c r="C15" s="17">
        <v>2058</v>
      </c>
      <c r="D15" s="18">
        <v>3321.6520999999998</v>
      </c>
      <c r="E15" s="18">
        <v>3026.8822</v>
      </c>
      <c r="F15" s="18">
        <v>3318.6743999999999</v>
      </c>
      <c r="G15" s="18">
        <v>3025.5230999999999</v>
      </c>
      <c r="H15" s="15">
        <v>1.49</v>
      </c>
      <c r="I15" s="15">
        <v>1.47</v>
      </c>
      <c r="J15" t="s">
        <v>0</v>
      </c>
      <c r="O15" t="s">
        <v>10</v>
      </c>
      <c r="P15" s="23">
        <f>+M136</f>
        <v>79.353057761294181</v>
      </c>
    </row>
    <row r="16" spans="1:16" ht="15" thickBot="1">
      <c r="A16" s="16" t="s">
        <v>32</v>
      </c>
      <c r="B16" s="19">
        <v>2175</v>
      </c>
      <c r="C16" s="16">
        <v>6</v>
      </c>
      <c r="D16" s="20">
        <v>2934.3553000000002</v>
      </c>
      <c r="E16" s="16">
        <v>7.8979999999999997</v>
      </c>
      <c r="F16" s="20">
        <v>2927.3975999999998</v>
      </c>
      <c r="G16" s="16">
        <v>7.5396000000000001</v>
      </c>
      <c r="H16" s="16">
        <v>1.35</v>
      </c>
      <c r="I16" s="16">
        <v>1.32</v>
      </c>
      <c r="J16" t="s">
        <v>0</v>
      </c>
      <c r="K16" s="22">
        <f>SUM(F5:F16)</f>
        <v>26476.9843</v>
      </c>
      <c r="L16" s="22">
        <f>SUM(G5:G16)</f>
        <v>31394.630999999998</v>
      </c>
      <c r="M16" s="24">
        <f>100*L16/K16</f>
        <v>118.57328857501342</v>
      </c>
      <c r="N16" s="32">
        <f>SUM(I5:I16)/N2</f>
        <v>1.468333333333333</v>
      </c>
      <c r="O16" t="s">
        <v>11</v>
      </c>
      <c r="P16" s="23">
        <f>+M148</f>
        <v>103.54745541188213</v>
      </c>
    </row>
    <row r="17" spans="1:16" ht="15" thickBot="1">
      <c r="A17" s="15" t="s">
        <v>21</v>
      </c>
      <c r="B17" s="15">
        <v>753</v>
      </c>
      <c r="C17" s="15">
        <v>738</v>
      </c>
      <c r="D17" s="15">
        <v>975.71140000000003</v>
      </c>
      <c r="E17" s="15">
        <v>925.18460000000005</v>
      </c>
      <c r="F17" s="15">
        <v>940.07330000000002</v>
      </c>
      <c r="G17" s="15">
        <v>923.40700000000004</v>
      </c>
      <c r="H17" s="15">
        <v>1.3</v>
      </c>
      <c r="I17" s="15">
        <v>1.25</v>
      </c>
      <c r="J17" t="s">
        <v>1</v>
      </c>
      <c r="O17" t="s">
        <v>12</v>
      </c>
      <c r="P17" s="23">
        <f>+M160</f>
        <v>70.044733090481202</v>
      </c>
    </row>
    <row r="18" spans="1:16" ht="15" thickBot="1">
      <c r="A18" s="16" t="s">
        <v>22</v>
      </c>
      <c r="B18" s="16">
        <v>652</v>
      </c>
      <c r="C18" s="16">
        <v>707</v>
      </c>
      <c r="D18" s="16">
        <v>837.98410000000001</v>
      </c>
      <c r="E18" s="16">
        <v>885.59259999999995</v>
      </c>
      <c r="F18" s="16">
        <v>810.29459999999995</v>
      </c>
      <c r="G18" s="16">
        <v>885.77719999999999</v>
      </c>
      <c r="H18" s="16">
        <v>1.29</v>
      </c>
      <c r="I18" s="16">
        <v>1.25</v>
      </c>
      <c r="J18" t="s">
        <v>1</v>
      </c>
      <c r="O18" t="s">
        <v>13</v>
      </c>
      <c r="P18" s="23">
        <f>+M172</f>
        <v>87.683744874659368</v>
      </c>
    </row>
    <row r="19" spans="1:16" ht="15" thickBot="1">
      <c r="A19" s="15" t="s">
        <v>23</v>
      </c>
      <c r="B19" s="15">
        <v>731</v>
      </c>
      <c r="C19" s="15">
        <v>702</v>
      </c>
      <c r="D19" s="15">
        <v>978.10320000000002</v>
      </c>
      <c r="E19" s="15">
        <v>857.50030000000004</v>
      </c>
      <c r="F19" s="15">
        <v>941.78859999999997</v>
      </c>
      <c r="G19" s="15">
        <v>856.51469999999995</v>
      </c>
      <c r="H19" s="15">
        <v>1.34</v>
      </c>
      <c r="I19" s="15">
        <v>1.22</v>
      </c>
      <c r="J19" t="s">
        <v>1</v>
      </c>
      <c r="O19" t="s">
        <v>14</v>
      </c>
      <c r="P19" s="23">
        <f>+M184</f>
        <v>135.02012451638342</v>
      </c>
    </row>
    <row r="20" spans="1:16" ht="15" thickBot="1">
      <c r="A20" s="16" t="s">
        <v>24</v>
      </c>
      <c r="B20" s="16">
        <v>665</v>
      </c>
      <c r="C20" s="16">
        <v>675</v>
      </c>
      <c r="D20" s="20">
        <v>1002.2595</v>
      </c>
      <c r="E20" s="16">
        <v>854.14660000000003</v>
      </c>
      <c r="F20" s="16">
        <v>963.17510000000004</v>
      </c>
      <c r="G20" s="16">
        <v>854.69960000000003</v>
      </c>
      <c r="H20" s="16">
        <v>1.51</v>
      </c>
      <c r="I20" s="16">
        <v>1.27</v>
      </c>
      <c r="J20" t="s">
        <v>1</v>
      </c>
      <c r="O20" t="s">
        <v>15</v>
      </c>
      <c r="P20" s="23">
        <f>+M196</f>
        <v>105.97723602657135</v>
      </c>
    </row>
    <row r="21" spans="1:16" ht="15" thickBot="1">
      <c r="A21" s="15" t="s">
        <v>25</v>
      </c>
      <c r="B21" s="15">
        <v>698</v>
      </c>
      <c r="C21" s="15">
        <v>619</v>
      </c>
      <c r="D21" s="15">
        <v>950.44830000000002</v>
      </c>
      <c r="E21" s="15">
        <v>794.17</v>
      </c>
      <c r="F21" s="15">
        <v>903.73940000000005</v>
      </c>
      <c r="G21" s="15">
        <v>794.44399999999996</v>
      </c>
      <c r="H21" s="15">
        <v>1.36</v>
      </c>
      <c r="I21" s="15">
        <v>1.28</v>
      </c>
      <c r="J21" t="s">
        <v>1</v>
      </c>
    </row>
    <row r="22" spans="1:16" ht="15" thickBot="1">
      <c r="A22" s="16" t="s">
        <v>26</v>
      </c>
      <c r="B22" s="16">
        <v>716</v>
      </c>
      <c r="C22" s="16">
        <v>668</v>
      </c>
      <c r="D22" s="20">
        <v>1128.9295999999999</v>
      </c>
      <c r="E22" s="16">
        <v>853.51909999999998</v>
      </c>
      <c r="F22" s="20">
        <v>1075.9585999999999</v>
      </c>
      <c r="G22" s="16">
        <v>853.82320000000004</v>
      </c>
      <c r="H22" s="16">
        <v>1.58</v>
      </c>
      <c r="I22" s="16">
        <v>1.28</v>
      </c>
      <c r="J22" t="s">
        <v>1</v>
      </c>
    </row>
    <row r="23" spans="1:16" ht="15" thickBot="1">
      <c r="A23" s="15" t="s">
        <v>27</v>
      </c>
      <c r="B23" s="15">
        <v>617</v>
      </c>
      <c r="C23" s="15">
        <v>627</v>
      </c>
      <c r="D23" s="15">
        <v>861.98860000000002</v>
      </c>
      <c r="E23" s="15">
        <v>775.8374</v>
      </c>
      <c r="F23" s="15">
        <v>860.16039999999998</v>
      </c>
      <c r="G23" s="15">
        <v>775.76520000000005</v>
      </c>
      <c r="H23" s="15">
        <v>1.4</v>
      </c>
      <c r="I23" s="15">
        <v>1.24</v>
      </c>
      <c r="J23" t="s">
        <v>1</v>
      </c>
    </row>
    <row r="24" spans="1:16" ht="15" thickBot="1">
      <c r="A24" s="16" t="s">
        <v>28</v>
      </c>
      <c r="B24" s="16">
        <v>692</v>
      </c>
      <c r="C24" s="16">
        <v>631</v>
      </c>
      <c r="D24" s="16">
        <v>819.74710000000005</v>
      </c>
      <c r="E24" s="16">
        <v>826.32569999999998</v>
      </c>
      <c r="F24" s="16">
        <v>817.88530000000003</v>
      </c>
      <c r="G24" s="16">
        <v>826.70270000000005</v>
      </c>
      <c r="H24" s="16">
        <v>1.18</v>
      </c>
      <c r="I24" s="16">
        <v>1.31</v>
      </c>
      <c r="J24" t="s">
        <v>1</v>
      </c>
    </row>
    <row r="25" spans="1:16" ht="15" thickBot="1">
      <c r="A25" s="15" t="s">
        <v>29</v>
      </c>
      <c r="B25" s="15">
        <v>694</v>
      </c>
      <c r="C25" s="15">
        <v>606</v>
      </c>
      <c r="D25" s="15">
        <v>889.26289999999995</v>
      </c>
      <c r="E25" s="15">
        <v>722.98540000000003</v>
      </c>
      <c r="F25" s="15">
        <v>889.09910000000002</v>
      </c>
      <c r="G25" s="15">
        <v>722.6377</v>
      </c>
      <c r="H25" s="15">
        <v>1.28</v>
      </c>
      <c r="I25" s="15">
        <v>1.19</v>
      </c>
      <c r="J25" t="s">
        <v>1</v>
      </c>
    </row>
    <row r="26" spans="1:16" ht="15" thickBot="1">
      <c r="A26" s="16" t="s">
        <v>30</v>
      </c>
      <c r="B26" s="16">
        <v>727</v>
      </c>
      <c r="C26" s="16">
        <v>710</v>
      </c>
      <c r="D26" s="16">
        <v>930.25189999999998</v>
      </c>
      <c r="E26" s="16">
        <v>843.51710000000003</v>
      </c>
      <c r="F26" s="16">
        <v>930.74900000000002</v>
      </c>
      <c r="G26" s="16">
        <v>842.76440000000002</v>
      </c>
      <c r="H26" s="16">
        <v>1.28</v>
      </c>
      <c r="I26" s="16">
        <v>1.19</v>
      </c>
      <c r="J26" t="s">
        <v>1</v>
      </c>
    </row>
    <row r="27" spans="1:16" ht="15" thickBot="1">
      <c r="A27" s="15" t="s">
        <v>31</v>
      </c>
      <c r="B27" s="15">
        <v>825</v>
      </c>
      <c r="C27" s="15">
        <v>698</v>
      </c>
      <c r="D27" s="15">
        <v>936.28880000000004</v>
      </c>
      <c r="E27" s="15">
        <v>759.37019999999995</v>
      </c>
      <c r="F27" s="15">
        <v>935.15189999999996</v>
      </c>
      <c r="G27" s="15">
        <v>760.86869999999999</v>
      </c>
      <c r="H27" s="15">
        <v>1.1299999999999999</v>
      </c>
      <c r="I27" s="15">
        <v>1.0900000000000001</v>
      </c>
      <c r="J27" t="s">
        <v>1</v>
      </c>
    </row>
    <row r="28" spans="1:16" ht="15" thickBot="1">
      <c r="A28" s="16" t="s">
        <v>32</v>
      </c>
      <c r="B28" s="16">
        <v>766</v>
      </c>
      <c r="C28" s="16">
        <v>173</v>
      </c>
      <c r="D28" s="16">
        <v>949.10839999999996</v>
      </c>
      <c r="E28" s="16">
        <v>146.14189999999999</v>
      </c>
      <c r="F28" s="16">
        <v>948.51490000000001</v>
      </c>
      <c r="G28" s="16">
        <v>146.09950000000001</v>
      </c>
      <c r="H28" s="16">
        <v>1.24</v>
      </c>
      <c r="I28" s="16">
        <v>0.84</v>
      </c>
      <c r="J28" t="s">
        <v>1</v>
      </c>
      <c r="K28" s="22">
        <f>SUM(F17:F28)</f>
        <v>11016.590200000001</v>
      </c>
      <c r="L28" s="22">
        <f>SUM(G17:G28)</f>
        <v>9243.5038999999997</v>
      </c>
      <c r="M28" s="24">
        <f>100*L28/K28</f>
        <v>83.905307651363842</v>
      </c>
      <c r="N28" s="32">
        <f>SUM(I17:I28)/N2</f>
        <v>1.2008333333333334</v>
      </c>
    </row>
    <row r="29" spans="1:16" ht="15" thickBot="1">
      <c r="A29" s="15" t="s">
        <v>21</v>
      </c>
      <c r="B29" s="15">
        <v>193</v>
      </c>
      <c r="C29" s="15">
        <v>181</v>
      </c>
      <c r="D29" s="15">
        <v>112.7637</v>
      </c>
      <c r="E29" s="15">
        <v>97.930400000000006</v>
      </c>
      <c r="F29" s="15">
        <v>101.9092</v>
      </c>
      <c r="G29" s="15">
        <v>97.214600000000004</v>
      </c>
      <c r="H29" s="15">
        <v>0.57999999999999996</v>
      </c>
      <c r="I29" s="15">
        <v>0.54</v>
      </c>
      <c r="J29" t="s">
        <v>2</v>
      </c>
    </row>
    <row r="30" spans="1:16" ht="15" thickBot="1">
      <c r="A30" s="16" t="s">
        <v>22</v>
      </c>
      <c r="B30" s="16">
        <v>182</v>
      </c>
      <c r="C30" s="16">
        <v>158</v>
      </c>
      <c r="D30" s="16">
        <v>95.741799999999998</v>
      </c>
      <c r="E30" s="16">
        <v>104.2338</v>
      </c>
      <c r="F30" s="16">
        <v>91.263800000000003</v>
      </c>
      <c r="G30" s="16">
        <v>103.8976</v>
      </c>
      <c r="H30" s="16">
        <v>0.53</v>
      </c>
      <c r="I30" s="16">
        <v>0.66</v>
      </c>
      <c r="J30" t="s">
        <v>2</v>
      </c>
    </row>
    <row r="31" spans="1:16" ht="15" thickBot="1">
      <c r="A31" s="15" t="s">
        <v>23</v>
      </c>
      <c r="B31" s="15">
        <v>197</v>
      </c>
      <c r="C31" s="15">
        <v>189</v>
      </c>
      <c r="D31" s="15">
        <v>129.72989999999999</v>
      </c>
      <c r="E31" s="15">
        <v>119.4316</v>
      </c>
      <c r="F31" s="15">
        <v>116.9252</v>
      </c>
      <c r="G31" s="15">
        <v>118.983</v>
      </c>
      <c r="H31" s="15">
        <v>0.66</v>
      </c>
      <c r="I31" s="15">
        <v>0.63</v>
      </c>
      <c r="J31" t="s">
        <v>2</v>
      </c>
    </row>
    <row r="32" spans="1:16" ht="15" thickBot="1">
      <c r="A32" s="16" t="s">
        <v>24</v>
      </c>
      <c r="B32" s="16">
        <v>185</v>
      </c>
      <c r="C32" s="16">
        <v>177</v>
      </c>
      <c r="D32" s="16">
        <v>103.22929999999999</v>
      </c>
      <c r="E32" s="16">
        <v>90.490499999999997</v>
      </c>
      <c r="F32" s="16">
        <v>97.739900000000006</v>
      </c>
      <c r="G32" s="16">
        <v>89.787000000000006</v>
      </c>
      <c r="H32" s="16">
        <v>0.56000000000000005</v>
      </c>
      <c r="I32" s="16">
        <v>0.51</v>
      </c>
      <c r="J32" t="s">
        <v>2</v>
      </c>
    </row>
    <row r="33" spans="1:14" ht="15" thickBot="1">
      <c r="A33" s="15" t="s">
        <v>25</v>
      </c>
      <c r="B33" s="15">
        <v>185</v>
      </c>
      <c r="C33" s="15">
        <v>177</v>
      </c>
      <c r="D33" s="15">
        <v>118.7308</v>
      </c>
      <c r="E33" s="15">
        <v>91.241699999999994</v>
      </c>
      <c r="F33" s="15">
        <v>109.5868</v>
      </c>
      <c r="G33" s="15">
        <v>90.450299999999999</v>
      </c>
      <c r="H33" s="15">
        <v>0.64</v>
      </c>
      <c r="I33" s="15">
        <v>0.52</v>
      </c>
      <c r="J33" t="s">
        <v>2</v>
      </c>
    </row>
    <row r="34" spans="1:14" ht="15" thickBot="1">
      <c r="A34" s="16" t="s">
        <v>26</v>
      </c>
      <c r="B34" s="16">
        <v>201</v>
      </c>
      <c r="C34" s="16">
        <v>182</v>
      </c>
      <c r="D34" s="16">
        <v>131.56280000000001</v>
      </c>
      <c r="E34" s="16">
        <v>100.117</v>
      </c>
      <c r="F34" s="16">
        <v>122.5553</v>
      </c>
      <c r="G34" s="16">
        <v>99.805000000000007</v>
      </c>
      <c r="H34" s="16">
        <v>0.65</v>
      </c>
      <c r="I34" s="16">
        <v>0.55000000000000004</v>
      </c>
      <c r="J34" t="s">
        <v>2</v>
      </c>
    </row>
    <row r="35" spans="1:14" ht="15" thickBot="1">
      <c r="A35" s="15" t="s">
        <v>27</v>
      </c>
      <c r="B35" s="15">
        <v>166</v>
      </c>
      <c r="C35" s="15">
        <v>194</v>
      </c>
      <c r="D35" s="15">
        <v>117.7137</v>
      </c>
      <c r="E35" s="15">
        <v>105.6211</v>
      </c>
      <c r="F35" s="15">
        <v>117.063</v>
      </c>
      <c r="G35" s="15">
        <v>104.581</v>
      </c>
      <c r="H35" s="15">
        <v>0.71</v>
      </c>
      <c r="I35" s="15">
        <v>0.54</v>
      </c>
      <c r="J35" t="s">
        <v>2</v>
      </c>
    </row>
    <row r="36" spans="1:14" ht="15" thickBot="1">
      <c r="A36" s="16" t="s">
        <v>28</v>
      </c>
      <c r="B36" s="16">
        <v>162</v>
      </c>
      <c r="C36" s="16">
        <v>179</v>
      </c>
      <c r="D36" s="16">
        <v>110.5051</v>
      </c>
      <c r="E36" s="16">
        <v>104.1476</v>
      </c>
      <c r="F36" s="16">
        <v>109.5258</v>
      </c>
      <c r="G36" s="16">
        <v>103.7349</v>
      </c>
      <c r="H36" s="16">
        <v>0.68</v>
      </c>
      <c r="I36" s="16">
        <v>0.57999999999999996</v>
      </c>
      <c r="J36" t="s">
        <v>2</v>
      </c>
    </row>
    <row r="37" spans="1:14" ht="15" thickBot="1">
      <c r="A37" s="15" t="s">
        <v>29</v>
      </c>
      <c r="B37" s="15">
        <v>170</v>
      </c>
      <c r="C37" s="15">
        <v>168</v>
      </c>
      <c r="D37" s="15">
        <v>96.717100000000002</v>
      </c>
      <c r="E37" s="15">
        <v>111.54259999999999</v>
      </c>
      <c r="F37" s="15">
        <v>96.331699999999998</v>
      </c>
      <c r="G37" s="15">
        <v>110.8476</v>
      </c>
      <c r="H37" s="15">
        <v>0.56999999999999995</v>
      </c>
      <c r="I37" s="15">
        <v>0.66</v>
      </c>
      <c r="J37" t="s">
        <v>2</v>
      </c>
    </row>
    <row r="38" spans="1:14" ht="15" thickBot="1">
      <c r="A38" s="16" t="s">
        <v>30</v>
      </c>
      <c r="B38" s="16">
        <v>188</v>
      </c>
      <c r="C38" s="16">
        <v>217</v>
      </c>
      <c r="D38" s="16">
        <v>110.7367</v>
      </c>
      <c r="E38" s="16">
        <v>133.88079999999999</v>
      </c>
      <c r="F38" s="16">
        <v>110.7069</v>
      </c>
      <c r="G38" s="16">
        <v>132.88480000000001</v>
      </c>
      <c r="H38" s="16">
        <v>0.59</v>
      </c>
      <c r="I38" s="16">
        <v>0.62</v>
      </c>
      <c r="J38" t="s">
        <v>2</v>
      </c>
    </row>
    <row r="39" spans="1:14" ht="15" thickBot="1">
      <c r="A39" s="15" t="s">
        <v>31</v>
      </c>
      <c r="B39" s="15">
        <v>218</v>
      </c>
      <c r="C39" s="15">
        <v>179</v>
      </c>
      <c r="D39" s="15">
        <v>116.059</v>
      </c>
      <c r="E39" s="15">
        <v>95.802800000000005</v>
      </c>
      <c r="F39" s="15">
        <v>115.9006</v>
      </c>
      <c r="G39" s="15">
        <v>95.394099999999995</v>
      </c>
      <c r="H39" s="15">
        <v>0.53</v>
      </c>
      <c r="I39" s="15">
        <v>0.54</v>
      </c>
      <c r="J39" t="s">
        <v>2</v>
      </c>
    </row>
    <row r="40" spans="1:14" ht="15" thickBot="1">
      <c r="A40" s="16" t="s">
        <v>32</v>
      </c>
      <c r="B40" s="16">
        <v>211</v>
      </c>
      <c r="C40" s="16">
        <v>163</v>
      </c>
      <c r="D40" s="16">
        <v>109.4624</v>
      </c>
      <c r="E40" s="16">
        <v>111.5951</v>
      </c>
      <c r="F40" s="16">
        <v>108.6841</v>
      </c>
      <c r="G40" s="16">
        <v>110.9649</v>
      </c>
      <c r="H40" s="16">
        <v>0.52</v>
      </c>
      <c r="I40" s="16">
        <v>0.68</v>
      </c>
      <c r="J40" t="s">
        <v>2</v>
      </c>
      <c r="K40" s="22">
        <f>SUM(F29:F40)</f>
        <v>1298.1922999999999</v>
      </c>
      <c r="L40" s="22">
        <f>SUM(G29:G40)</f>
        <v>1258.5448000000001</v>
      </c>
      <c r="M40" s="24">
        <f>100*L40/K40</f>
        <v>96.945945527484653</v>
      </c>
      <c r="N40" s="32">
        <f>SUM(I29:I40)/N2</f>
        <v>0.58583333333333332</v>
      </c>
    </row>
    <row r="41" spans="1:14" ht="15" thickBot="1">
      <c r="A41" s="15" t="s">
        <v>21</v>
      </c>
      <c r="B41" s="15">
        <v>270</v>
      </c>
      <c r="C41" s="15">
        <v>139</v>
      </c>
      <c r="D41" s="15">
        <v>222.3998</v>
      </c>
      <c r="E41" s="15">
        <v>85.22</v>
      </c>
      <c r="F41" s="15">
        <v>206.27629999999999</v>
      </c>
      <c r="G41" s="15">
        <v>85.011099999999999</v>
      </c>
      <c r="H41" s="15">
        <v>0.82</v>
      </c>
      <c r="I41" s="15">
        <v>0.61</v>
      </c>
      <c r="J41" t="s">
        <v>3</v>
      </c>
    </row>
    <row r="42" spans="1:14" ht="15" thickBot="1">
      <c r="A42" s="16" t="s">
        <v>22</v>
      </c>
      <c r="B42" s="16">
        <v>477</v>
      </c>
      <c r="C42" s="16">
        <v>146</v>
      </c>
      <c r="D42" s="16">
        <v>363.83300000000003</v>
      </c>
      <c r="E42" s="16">
        <v>89.021000000000001</v>
      </c>
      <c r="F42" s="16">
        <v>332.77530000000002</v>
      </c>
      <c r="G42" s="16">
        <v>88.694800000000001</v>
      </c>
      <c r="H42" s="16">
        <v>0.76</v>
      </c>
      <c r="I42" s="16">
        <v>0.61</v>
      </c>
      <c r="J42" t="s">
        <v>3</v>
      </c>
    </row>
    <row r="43" spans="1:14" ht="15" thickBot="1">
      <c r="A43" s="15" t="s">
        <v>23</v>
      </c>
      <c r="B43" s="15">
        <v>222</v>
      </c>
      <c r="C43" s="15">
        <v>151</v>
      </c>
      <c r="D43" s="15">
        <v>156.72880000000001</v>
      </c>
      <c r="E43" s="15">
        <v>98.110299999999995</v>
      </c>
      <c r="F43" s="15">
        <v>148.86850000000001</v>
      </c>
      <c r="G43" s="15">
        <v>98.7607</v>
      </c>
      <c r="H43" s="15">
        <v>0.71</v>
      </c>
      <c r="I43" s="15">
        <v>0.65</v>
      </c>
      <c r="J43" t="s">
        <v>3</v>
      </c>
    </row>
    <row r="44" spans="1:14" ht="15" thickBot="1">
      <c r="A44" s="16" t="s">
        <v>24</v>
      </c>
      <c r="B44" s="16">
        <v>227</v>
      </c>
      <c r="C44" s="16">
        <v>160</v>
      </c>
      <c r="D44" s="16">
        <v>170.17330000000001</v>
      </c>
      <c r="E44" s="16">
        <v>95.187799999999996</v>
      </c>
      <c r="F44" s="16">
        <v>161.28450000000001</v>
      </c>
      <c r="G44" s="16">
        <v>95.23</v>
      </c>
      <c r="H44" s="16">
        <v>0.75</v>
      </c>
      <c r="I44" s="16">
        <v>0.59</v>
      </c>
      <c r="J44" t="s">
        <v>3</v>
      </c>
    </row>
    <row r="45" spans="1:14" ht="15" thickBot="1">
      <c r="A45" s="15" t="s">
        <v>25</v>
      </c>
      <c r="B45" s="15">
        <v>189</v>
      </c>
      <c r="C45" s="15">
        <v>133</v>
      </c>
      <c r="D45" s="15">
        <v>130.77070000000001</v>
      </c>
      <c r="E45" s="15">
        <v>97.443100000000001</v>
      </c>
      <c r="F45" s="15">
        <v>124.05670000000001</v>
      </c>
      <c r="G45" s="15">
        <v>96.729500000000002</v>
      </c>
      <c r="H45" s="15">
        <v>0.69</v>
      </c>
      <c r="I45" s="15">
        <v>0.73</v>
      </c>
      <c r="J45" t="s">
        <v>3</v>
      </c>
    </row>
    <row r="46" spans="1:14" ht="15" thickBot="1">
      <c r="A46" s="16" t="s">
        <v>26</v>
      </c>
      <c r="B46" s="16">
        <v>234</v>
      </c>
      <c r="C46" s="16">
        <v>155</v>
      </c>
      <c r="D46" s="16">
        <v>145.87219999999999</v>
      </c>
      <c r="E46" s="16">
        <v>115.46129999999999</v>
      </c>
      <c r="F46" s="16">
        <v>146.59780000000001</v>
      </c>
      <c r="G46" s="16">
        <v>114.9379</v>
      </c>
      <c r="H46" s="16">
        <v>0.62</v>
      </c>
      <c r="I46" s="16">
        <v>0.74</v>
      </c>
      <c r="J46" t="s">
        <v>3</v>
      </c>
    </row>
    <row r="47" spans="1:14" ht="15" thickBot="1">
      <c r="A47" s="15" t="s">
        <v>27</v>
      </c>
      <c r="B47" s="15">
        <v>202</v>
      </c>
      <c r="C47" s="15">
        <v>123</v>
      </c>
      <c r="D47" s="15">
        <v>103.88290000000001</v>
      </c>
      <c r="E47" s="15">
        <v>88.933800000000005</v>
      </c>
      <c r="F47" s="15">
        <v>104.47</v>
      </c>
      <c r="G47" s="15">
        <v>88.978700000000003</v>
      </c>
      <c r="H47" s="15">
        <v>0.51</v>
      </c>
      <c r="I47" s="15">
        <v>0.72</v>
      </c>
      <c r="J47" t="s">
        <v>3</v>
      </c>
    </row>
    <row r="48" spans="1:14" ht="15" thickBot="1">
      <c r="A48" s="16" t="s">
        <v>28</v>
      </c>
      <c r="B48" s="16">
        <v>178</v>
      </c>
      <c r="C48" s="16">
        <v>127</v>
      </c>
      <c r="D48" s="16">
        <v>107.68210000000001</v>
      </c>
      <c r="E48" s="16">
        <v>90.474999999999994</v>
      </c>
      <c r="F48" s="16">
        <v>107.4462</v>
      </c>
      <c r="G48" s="16">
        <v>90.711600000000004</v>
      </c>
      <c r="H48" s="16">
        <v>0.6</v>
      </c>
      <c r="I48" s="16">
        <v>0.71</v>
      </c>
      <c r="J48" t="s">
        <v>3</v>
      </c>
    </row>
    <row r="49" spans="1:14" ht="15" thickBot="1">
      <c r="A49" s="15" t="s">
        <v>29</v>
      </c>
      <c r="B49" s="15">
        <v>166</v>
      </c>
      <c r="C49" s="15">
        <v>143</v>
      </c>
      <c r="D49" s="15">
        <v>108.67019999999999</v>
      </c>
      <c r="E49" s="15">
        <v>117.9393</v>
      </c>
      <c r="F49" s="15">
        <v>108.44589999999999</v>
      </c>
      <c r="G49" s="15">
        <v>116.4855</v>
      </c>
      <c r="H49" s="15">
        <v>0.65</v>
      </c>
      <c r="I49" s="15">
        <v>0.82</v>
      </c>
      <c r="J49" t="s">
        <v>3</v>
      </c>
    </row>
    <row r="50" spans="1:14" ht="15" thickBot="1">
      <c r="A50" s="16" t="s">
        <v>30</v>
      </c>
      <c r="B50" s="16">
        <v>166</v>
      </c>
      <c r="C50" s="16">
        <v>168</v>
      </c>
      <c r="D50" s="16">
        <v>108.4355</v>
      </c>
      <c r="E50" s="16">
        <v>115.61060000000001</v>
      </c>
      <c r="F50" s="16">
        <v>108.23099999999999</v>
      </c>
      <c r="G50" s="16">
        <v>115.7854</v>
      </c>
      <c r="H50" s="16">
        <v>0.65</v>
      </c>
      <c r="I50" s="16">
        <v>0.69</v>
      </c>
      <c r="J50" t="s">
        <v>3</v>
      </c>
    </row>
    <row r="51" spans="1:14" ht="15" thickBot="1">
      <c r="A51" s="15" t="s">
        <v>31</v>
      </c>
      <c r="B51" s="15">
        <v>180</v>
      </c>
      <c r="C51" s="15">
        <v>173</v>
      </c>
      <c r="D51" s="15">
        <v>110.3523</v>
      </c>
      <c r="E51" s="15">
        <v>116.2722</v>
      </c>
      <c r="F51" s="15">
        <v>110.0082</v>
      </c>
      <c r="G51" s="15">
        <v>116.1482</v>
      </c>
      <c r="H51" s="15">
        <v>0.61</v>
      </c>
      <c r="I51" s="15">
        <v>0.67</v>
      </c>
      <c r="J51" t="s">
        <v>3</v>
      </c>
    </row>
    <row r="52" spans="1:14" ht="15" thickBot="1">
      <c r="A52" s="16" t="s">
        <v>32</v>
      </c>
      <c r="B52" s="16">
        <v>150</v>
      </c>
      <c r="C52" s="16">
        <v>191</v>
      </c>
      <c r="D52" s="16">
        <v>92.792100000000005</v>
      </c>
      <c r="E52" s="16">
        <v>131.12899999999999</v>
      </c>
      <c r="F52" s="16">
        <v>92.334100000000007</v>
      </c>
      <c r="G52" s="16">
        <v>130.28469999999999</v>
      </c>
      <c r="H52" s="16">
        <v>0.62</v>
      </c>
      <c r="I52" s="16">
        <v>0.69</v>
      </c>
      <c r="J52" t="s">
        <v>3</v>
      </c>
      <c r="K52" s="22">
        <f>SUM(F41:F52)</f>
        <v>1750.7945000000002</v>
      </c>
      <c r="L52" s="22">
        <f>SUM(G41:G52)</f>
        <v>1237.7581</v>
      </c>
      <c r="M52" s="24">
        <f>100*L52/K52</f>
        <v>70.696937875918607</v>
      </c>
      <c r="N52" s="32">
        <f>SUM(I41:I52)/N2</f>
        <v>0.68583333333333318</v>
      </c>
    </row>
    <row r="53" spans="1:14" ht="15" thickBot="1">
      <c r="A53" s="15" t="s">
        <v>21</v>
      </c>
      <c r="B53" s="15">
        <v>58</v>
      </c>
      <c r="C53" s="15">
        <v>128</v>
      </c>
      <c r="D53" s="15">
        <v>54.604300000000002</v>
      </c>
      <c r="E53" s="15">
        <v>68.246300000000005</v>
      </c>
      <c r="F53" s="15">
        <v>53.658499999999997</v>
      </c>
      <c r="G53" s="15">
        <v>68.460099999999997</v>
      </c>
      <c r="H53" s="15">
        <v>0.94</v>
      </c>
      <c r="I53" s="15">
        <v>0.53</v>
      </c>
      <c r="J53" t="s">
        <v>4</v>
      </c>
    </row>
    <row r="54" spans="1:14" ht="15" thickBot="1">
      <c r="A54" s="16" t="s">
        <v>22</v>
      </c>
      <c r="B54" s="16">
        <v>76</v>
      </c>
      <c r="C54" s="16">
        <v>128</v>
      </c>
      <c r="D54" s="16">
        <v>40.585799999999999</v>
      </c>
      <c r="E54" s="16">
        <v>111.32899999999999</v>
      </c>
      <c r="F54" s="16">
        <v>37.444699999999997</v>
      </c>
      <c r="G54" s="16">
        <v>110.9794</v>
      </c>
      <c r="H54" s="16">
        <v>0.53</v>
      </c>
      <c r="I54" s="16">
        <v>0.87</v>
      </c>
      <c r="J54" t="s">
        <v>4</v>
      </c>
    </row>
    <row r="55" spans="1:14" ht="15" thickBot="1">
      <c r="A55" s="15" t="s">
        <v>23</v>
      </c>
      <c r="B55" s="15">
        <v>129</v>
      </c>
      <c r="C55" s="15">
        <v>129</v>
      </c>
      <c r="D55" s="15">
        <v>77.656000000000006</v>
      </c>
      <c r="E55" s="15">
        <v>80.342299999999994</v>
      </c>
      <c r="F55" s="15">
        <v>73.689700000000002</v>
      </c>
      <c r="G55" s="15">
        <v>80.137</v>
      </c>
      <c r="H55" s="15">
        <v>0.6</v>
      </c>
      <c r="I55" s="15">
        <v>0.62</v>
      </c>
      <c r="J55" t="s">
        <v>4</v>
      </c>
    </row>
    <row r="56" spans="1:14" ht="15" thickBot="1">
      <c r="A56" s="16" t="s">
        <v>24</v>
      </c>
      <c r="B56" s="16">
        <v>103</v>
      </c>
      <c r="C56" s="16">
        <v>141</v>
      </c>
      <c r="D56" s="16">
        <v>63.387</v>
      </c>
      <c r="E56" s="16">
        <v>84.727800000000002</v>
      </c>
      <c r="F56" s="16">
        <v>59.244799999999998</v>
      </c>
      <c r="G56" s="16">
        <v>84.583500000000001</v>
      </c>
      <c r="H56" s="16">
        <v>0.62</v>
      </c>
      <c r="I56" s="16">
        <v>0.6</v>
      </c>
      <c r="J56" t="s">
        <v>4</v>
      </c>
    </row>
    <row r="57" spans="1:14" ht="15" thickBot="1">
      <c r="A57" s="15" t="s">
        <v>25</v>
      </c>
      <c r="B57" s="15">
        <v>128</v>
      </c>
      <c r="C57" s="15">
        <v>128</v>
      </c>
      <c r="D57" s="15">
        <v>91.420900000000003</v>
      </c>
      <c r="E57" s="15">
        <v>80.542299999999997</v>
      </c>
      <c r="F57" s="15">
        <v>83.195499999999996</v>
      </c>
      <c r="G57" s="15">
        <v>80.265299999999996</v>
      </c>
      <c r="H57" s="15">
        <v>0.71</v>
      </c>
      <c r="I57" s="15">
        <v>0.63</v>
      </c>
      <c r="J57" t="s">
        <v>4</v>
      </c>
    </row>
    <row r="58" spans="1:14" ht="15" thickBot="1">
      <c r="A58" s="16" t="s">
        <v>26</v>
      </c>
      <c r="B58" s="16">
        <v>139</v>
      </c>
      <c r="C58" s="16">
        <v>150</v>
      </c>
      <c r="D58" s="16">
        <v>103.22029999999999</v>
      </c>
      <c r="E58" s="16">
        <v>95.984300000000005</v>
      </c>
      <c r="F58" s="16">
        <v>98.425700000000006</v>
      </c>
      <c r="G58" s="16">
        <v>94.883899999999997</v>
      </c>
      <c r="H58" s="16">
        <v>0.74</v>
      </c>
      <c r="I58" s="16">
        <v>0.64</v>
      </c>
      <c r="J58" t="s">
        <v>4</v>
      </c>
    </row>
    <row r="59" spans="1:14" ht="15" thickBot="1">
      <c r="A59" s="15" t="s">
        <v>27</v>
      </c>
      <c r="B59" s="15">
        <v>109</v>
      </c>
      <c r="C59" s="15">
        <v>115</v>
      </c>
      <c r="D59" s="15">
        <v>62.2545</v>
      </c>
      <c r="E59" s="15">
        <v>83.688000000000002</v>
      </c>
      <c r="F59" s="15">
        <v>62.246499999999997</v>
      </c>
      <c r="G59" s="15">
        <v>83.737200000000001</v>
      </c>
      <c r="H59" s="15">
        <v>0.56999999999999995</v>
      </c>
      <c r="I59" s="15">
        <v>0.73</v>
      </c>
      <c r="J59" t="s">
        <v>4</v>
      </c>
    </row>
    <row r="60" spans="1:14" ht="15" thickBot="1">
      <c r="A60" s="16" t="s">
        <v>28</v>
      </c>
      <c r="B60" s="16">
        <v>105</v>
      </c>
      <c r="C60" s="16">
        <v>116</v>
      </c>
      <c r="D60" s="16">
        <v>73.123999999999995</v>
      </c>
      <c r="E60" s="16">
        <v>79.558899999999994</v>
      </c>
      <c r="F60" s="16">
        <v>73.061400000000006</v>
      </c>
      <c r="G60" s="16">
        <v>79.955600000000004</v>
      </c>
      <c r="H60" s="16">
        <v>0.7</v>
      </c>
      <c r="I60" s="16">
        <v>0.69</v>
      </c>
      <c r="J60" t="s">
        <v>4</v>
      </c>
    </row>
    <row r="61" spans="1:14" ht="15" thickBot="1">
      <c r="A61" s="15" t="s">
        <v>29</v>
      </c>
      <c r="B61" s="15">
        <v>102</v>
      </c>
      <c r="C61" s="15">
        <v>118</v>
      </c>
      <c r="D61" s="15">
        <v>54.953899999999997</v>
      </c>
      <c r="E61" s="15">
        <v>75.335099999999997</v>
      </c>
      <c r="F61" s="15">
        <v>54.636200000000002</v>
      </c>
      <c r="G61" s="15">
        <v>75.297200000000004</v>
      </c>
      <c r="H61" s="15">
        <v>0.54</v>
      </c>
      <c r="I61" s="15">
        <v>0.64</v>
      </c>
      <c r="J61" t="s">
        <v>4</v>
      </c>
    </row>
    <row r="62" spans="1:14" ht="15" thickBot="1">
      <c r="A62" s="16" t="s">
        <v>30</v>
      </c>
      <c r="B62" s="16">
        <v>129</v>
      </c>
      <c r="C62" s="16">
        <v>119</v>
      </c>
      <c r="D62" s="16">
        <v>88.914699999999996</v>
      </c>
      <c r="E62" s="16">
        <v>79.827799999999996</v>
      </c>
      <c r="F62" s="16">
        <v>88.810500000000005</v>
      </c>
      <c r="G62" s="16">
        <v>79.704700000000003</v>
      </c>
      <c r="H62" s="16">
        <v>0.69</v>
      </c>
      <c r="I62" s="16">
        <v>0.67</v>
      </c>
      <c r="J62" t="s">
        <v>4</v>
      </c>
    </row>
    <row r="63" spans="1:14" ht="15" thickBot="1">
      <c r="A63" s="15" t="s">
        <v>31</v>
      </c>
      <c r="B63" s="15">
        <v>172</v>
      </c>
      <c r="C63" s="15">
        <v>121</v>
      </c>
      <c r="D63" s="15">
        <v>93.601200000000006</v>
      </c>
      <c r="E63" s="15">
        <v>103.2431</v>
      </c>
      <c r="F63" s="15">
        <v>93.231999999999999</v>
      </c>
      <c r="G63" s="15">
        <v>103.8627</v>
      </c>
      <c r="H63" s="15">
        <v>0.54</v>
      </c>
      <c r="I63" s="15">
        <v>0.85</v>
      </c>
      <c r="J63" t="s">
        <v>4</v>
      </c>
    </row>
    <row r="64" spans="1:14" ht="15" thickBot="1">
      <c r="A64" s="16" t="s">
        <v>32</v>
      </c>
      <c r="B64" s="16">
        <v>117</v>
      </c>
      <c r="C64" s="16">
        <v>125</v>
      </c>
      <c r="D64" s="16">
        <v>65.425600000000003</v>
      </c>
      <c r="E64" s="16">
        <v>80.887200000000007</v>
      </c>
      <c r="F64" s="16">
        <v>65.488399999999999</v>
      </c>
      <c r="G64" s="16">
        <v>80.613799999999998</v>
      </c>
      <c r="H64" s="16">
        <v>0.56000000000000005</v>
      </c>
      <c r="I64" s="16">
        <v>0.65</v>
      </c>
      <c r="J64" t="s">
        <v>4</v>
      </c>
      <c r="K64" s="22">
        <f>SUM(F53:F64)</f>
        <v>843.13390000000004</v>
      </c>
      <c r="L64" s="22">
        <f>SUM(G53:G64)</f>
        <v>1022.4804</v>
      </c>
      <c r="M64" s="24">
        <f>100*L64/K64</f>
        <v>121.27141371020664</v>
      </c>
      <c r="N64" s="32">
        <f>SUM(I53:I64)/N2</f>
        <v>0.67666666666666664</v>
      </c>
    </row>
    <row r="65" spans="1:14" ht="15" thickBot="1">
      <c r="A65" s="15" t="s">
        <v>21</v>
      </c>
      <c r="B65" s="15">
        <v>104</v>
      </c>
      <c r="C65" s="15">
        <v>123</v>
      </c>
      <c r="D65" s="15">
        <v>45.731299999999997</v>
      </c>
      <c r="E65" s="15">
        <v>76.027900000000002</v>
      </c>
      <c r="F65" s="15">
        <v>46.619300000000003</v>
      </c>
      <c r="G65" s="15">
        <v>75.839500000000001</v>
      </c>
      <c r="H65" s="15">
        <v>0.44</v>
      </c>
      <c r="I65" s="15">
        <v>0.62</v>
      </c>
      <c r="J65" t="s">
        <v>5</v>
      </c>
    </row>
    <row r="66" spans="1:14" ht="15" thickBot="1">
      <c r="A66" s="16" t="s">
        <v>22</v>
      </c>
      <c r="B66" s="16">
        <v>100</v>
      </c>
      <c r="C66" s="16">
        <v>124</v>
      </c>
      <c r="D66" s="16">
        <v>45.2515</v>
      </c>
      <c r="E66" s="16">
        <v>67.249799999999993</v>
      </c>
      <c r="F66" s="16">
        <v>46.1569</v>
      </c>
      <c r="G66" s="16">
        <v>66.6875</v>
      </c>
      <c r="H66" s="16">
        <v>0.45</v>
      </c>
      <c r="I66" s="16">
        <v>0.54</v>
      </c>
      <c r="J66" t="s">
        <v>5</v>
      </c>
    </row>
    <row r="67" spans="1:14" ht="15" thickBot="1">
      <c r="A67" s="15" t="s">
        <v>23</v>
      </c>
      <c r="B67" s="15">
        <v>64</v>
      </c>
      <c r="C67" s="15">
        <v>107</v>
      </c>
      <c r="D67" s="15">
        <v>29.641999999999999</v>
      </c>
      <c r="E67" s="15">
        <v>65.790800000000004</v>
      </c>
      <c r="F67" s="15">
        <v>29.249400000000001</v>
      </c>
      <c r="G67" s="15">
        <v>65.758200000000002</v>
      </c>
      <c r="H67" s="15">
        <v>0.46</v>
      </c>
      <c r="I67" s="15">
        <v>0.61</v>
      </c>
      <c r="J67" t="s">
        <v>5</v>
      </c>
    </row>
    <row r="68" spans="1:14" ht="15" thickBot="1">
      <c r="A68" s="16" t="s">
        <v>24</v>
      </c>
      <c r="B68" s="16">
        <v>58</v>
      </c>
      <c r="C68" s="16">
        <v>101</v>
      </c>
      <c r="D68" s="16">
        <v>29.540500000000002</v>
      </c>
      <c r="E68" s="16">
        <v>67.146600000000007</v>
      </c>
      <c r="F68" s="16">
        <v>28.1905</v>
      </c>
      <c r="G68" s="16">
        <v>66.028700000000001</v>
      </c>
      <c r="H68" s="16">
        <v>0.51</v>
      </c>
      <c r="I68" s="16">
        <v>0.66</v>
      </c>
      <c r="J68" t="s">
        <v>5</v>
      </c>
    </row>
    <row r="69" spans="1:14" ht="15" thickBot="1">
      <c r="A69" s="15" t="s">
        <v>25</v>
      </c>
      <c r="B69" s="15">
        <v>69</v>
      </c>
      <c r="C69" s="15">
        <v>83</v>
      </c>
      <c r="D69" s="15">
        <v>31.072900000000001</v>
      </c>
      <c r="E69" s="15">
        <v>49.171199999999999</v>
      </c>
      <c r="F69" s="15">
        <v>29.595500000000001</v>
      </c>
      <c r="G69" s="15">
        <v>48.855600000000003</v>
      </c>
      <c r="H69" s="15">
        <v>0.45</v>
      </c>
      <c r="I69" s="15">
        <v>0.59</v>
      </c>
      <c r="J69" t="s">
        <v>5</v>
      </c>
    </row>
    <row r="70" spans="1:14" ht="15" thickBot="1">
      <c r="A70" s="16" t="s">
        <v>26</v>
      </c>
      <c r="B70" s="16">
        <v>79</v>
      </c>
      <c r="C70" s="16">
        <v>81</v>
      </c>
      <c r="D70" s="16">
        <v>38.193199999999997</v>
      </c>
      <c r="E70" s="16">
        <v>45.6008</v>
      </c>
      <c r="F70" s="16">
        <v>38.131399999999999</v>
      </c>
      <c r="G70" s="16">
        <v>45.360300000000002</v>
      </c>
      <c r="H70" s="16">
        <v>0.48</v>
      </c>
      <c r="I70" s="16">
        <v>0.56000000000000005</v>
      </c>
      <c r="J70" t="s">
        <v>5</v>
      </c>
    </row>
    <row r="71" spans="1:14" ht="15" thickBot="1">
      <c r="A71" s="15" t="s">
        <v>27</v>
      </c>
      <c r="B71" s="15">
        <v>65</v>
      </c>
      <c r="C71" s="15">
        <v>84</v>
      </c>
      <c r="D71" s="15">
        <v>28.6464</v>
      </c>
      <c r="E71" s="15">
        <v>53.540999999999997</v>
      </c>
      <c r="F71" s="15">
        <v>28.618300000000001</v>
      </c>
      <c r="G71" s="15">
        <v>53.297699999999999</v>
      </c>
      <c r="H71" s="15">
        <v>0.44</v>
      </c>
      <c r="I71" s="15">
        <v>0.64</v>
      </c>
      <c r="J71" t="s">
        <v>5</v>
      </c>
    </row>
    <row r="72" spans="1:14" ht="15" thickBot="1">
      <c r="A72" s="16" t="s">
        <v>28</v>
      </c>
      <c r="B72" s="16">
        <v>66</v>
      </c>
      <c r="C72" s="16">
        <v>75</v>
      </c>
      <c r="D72" s="16">
        <v>36.554200000000002</v>
      </c>
      <c r="E72" s="16">
        <v>43.227800000000002</v>
      </c>
      <c r="F72" s="16">
        <v>36.546100000000003</v>
      </c>
      <c r="G72" s="16">
        <v>42.821199999999997</v>
      </c>
      <c r="H72" s="16">
        <v>0.55000000000000004</v>
      </c>
      <c r="I72" s="16">
        <v>0.57999999999999996</v>
      </c>
      <c r="J72" t="s">
        <v>5</v>
      </c>
    </row>
    <row r="73" spans="1:14" ht="15" thickBot="1">
      <c r="A73" s="15" t="s">
        <v>29</v>
      </c>
      <c r="B73" s="15">
        <v>120</v>
      </c>
      <c r="C73" s="15">
        <v>89</v>
      </c>
      <c r="D73" s="15">
        <v>66.193899999999999</v>
      </c>
      <c r="E73" s="15">
        <v>59.489400000000003</v>
      </c>
      <c r="F73" s="15">
        <v>65.825599999999994</v>
      </c>
      <c r="G73" s="15">
        <v>59.6691</v>
      </c>
      <c r="H73" s="15">
        <v>0.55000000000000004</v>
      </c>
      <c r="I73" s="15">
        <v>0.67</v>
      </c>
      <c r="J73" t="s">
        <v>5</v>
      </c>
    </row>
    <row r="74" spans="1:14" ht="15" thickBot="1">
      <c r="A74" s="16" t="s">
        <v>30</v>
      </c>
      <c r="B74" s="16">
        <v>131</v>
      </c>
      <c r="C74" s="16">
        <v>104</v>
      </c>
      <c r="D74" s="16">
        <v>79.765699999999995</v>
      </c>
      <c r="E74" s="16">
        <v>61.329099999999997</v>
      </c>
      <c r="F74" s="16">
        <v>79.158600000000007</v>
      </c>
      <c r="G74" s="16">
        <v>61.165599999999998</v>
      </c>
      <c r="H74" s="16">
        <v>0.61</v>
      </c>
      <c r="I74" s="16">
        <v>0.59</v>
      </c>
      <c r="J74" t="s">
        <v>5</v>
      </c>
    </row>
    <row r="75" spans="1:14" ht="15" thickBot="1">
      <c r="A75" s="15" t="s">
        <v>31</v>
      </c>
      <c r="B75" s="15">
        <v>91</v>
      </c>
      <c r="C75" s="15">
        <v>117</v>
      </c>
      <c r="D75" s="15">
        <v>55.4375</v>
      </c>
      <c r="E75" s="15">
        <v>67.274500000000003</v>
      </c>
      <c r="F75" s="15">
        <v>55.229300000000002</v>
      </c>
      <c r="G75" s="15">
        <v>67.062399999999997</v>
      </c>
      <c r="H75" s="15">
        <v>0.61</v>
      </c>
      <c r="I75" s="15">
        <v>0.56999999999999995</v>
      </c>
      <c r="J75" t="s">
        <v>5</v>
      </c>
    </row>
    <row r="76" spans="1:14" ht="15" thickBot="1">
      <c r="A76" s="16" t="s">
        <v>32</v>
      </c>
      <c r="B76" s="16">
        <v>122</v>
      </c>
      <c r="C76" s="16">
        <v>117</v>
      </c>
      <c r="D76" s="16">
        <v>66.855900000000005</v>
      </c>
      <c r="E76" s="16">
        <v>59.327100000000002</v>
      </c>
      <c r="F76" s="16">
        <v>66.807900000000004</v>
      </c>
      <c r="G76" s="16">
        <v>59.158700000000003</v>
      </c>
      <c r="H76" s="16">
        <v>0.55000000000000004</v>
      </c>
      <c r="I76" s="16">
        <v>0.51</v>
      </c>
      <c r="J76" t="s">
        <v>5</v>
      </c>
      <c r="K76" s="22">
        <f>SUM(F65:F76)</f>
        <v>550.12879999999996</v>
      </c>
      <c r="L76" s="22">
        <f>SUM(G65:G76)</f>
        <v>711.70449999999994</v>
      </c>
      <c r="M76" s="24">
        <f>100*L76/K76</f>
        <v>129.37052195776698</v>
      </c>
      <c r="N76" s="32">
        <f>SUM(I65:I76)/N2</f>
        <v>0.59499999999999997</v>
      </c>
    </row>
    <row r="77" spans="1:14" ht="15" thickBot="1">
      <c r="A77" s="15" t="s">
        <v>21</v>
      </c>
      <c r="B77" s="15">
        <v>283</v>
      </c>
      <c r="C77" s="15">
        <v>333</v>
      </c>
      <c r="D77" s="15">
        <v>150.98480000000001</v>
      </c>
      <c r="E77" s="15">
        <v>184.95769999999999</v>
      </c>
      <c r="F77" s="15">
        <v>145.88329999999999</v>
      </c>
      <c r="G77" s="15">
        <v>185.03700000000001</v>
      </c>
      <c r="H77" s="15">
        <v>0.53</v>
      </c>
      <c r="I77" s="15">
        <v>0.56000000000000005</v>
      </c>
      <c r="J77" t="s">
        <v>6</v>
      </c>
    </row>
    <row r="78" spans="1:14" ht="15" thickBot="1">
      <c r="A78" s="16" t="s">
        <v>22</v>
      </c>
      <c r="B78" s="16">
        <v>256</v>
      </c>
      <c r="C78" s="16">
        <v>267</v>
      </c>
      <c r="D78" s="16">
        <v>170.63550000000001</v>
      </c>
      <c r="E78" s="16">
        <v>135.00559999999999</v>
      </c>
      <c r="F78" s="16">
        <v>174.84460000000001</v>
      </c>
      <c r="G78" s="16">
        <v>134.62799999999999</v>
      </c>
      <c r="H78" s="16">
        <v>0.67</v>
      </c>
      <c r="I78" s="16">
        <v>0.51</v>
      </c>
      <c r="J78" t="s">
        <v>6</v>
      </c>
    </row>
    <row r="79" spans="1:14" ht="15" thickBot="1">
      <c r="A79" s="15" t="s">
        <v>23</v>
      </c>
      <c r="B79" s="15">
        <v>340</v>
      </c>
      <c r="C79" s="15">
        <v>310</v>
      </c>
      <c r="D79" s="15">
        <v>220.06370000000001</v>
      </c>
      <c r="E79" s="15">
        <v>152.0384</v>
      </c>
      <c r="F79" s="15">
        <v>209.8997</v>
      </c>
      <c r="G79" s="15">
        <v>151.09790000000001</v>
      </c>
      <c r="H79" s="15">
        <v>0.65</v>
      </c>
      <c r="I79" s="15">
        <v>0.49</v>
      </c>
      <c r="J79" t="s">
        <v>6</v>
      </c>
    </row>
    <row r="80" spans="1:14" ht="15" thickBot="1">
      <c r="A80" s="16" t="s">
        <v>24</v>
      </c>
      <c r="B80" s="16">
        <v>323</v>
      </c>
      <c r="C80" s="16">
        <v>268</v>
      </c>
      <c r="D80" s="16">
        <v>200.9384</v>
      </c>
      <c r="E80" s="16">
        <v>162.87469999999999</v>
      </c>
      <c r="F80" s="16">
        <v>192.68180000000001</v>
      </c>
      <c r="G80" s="16">
        <v>161.69280000000001</v>
      </c>
      <c r="H80" s="16">
        <v>0.62</v>
      </c>
      <c r="I80" s="16">
        <v>0.61</v>
      </c>
      <c r="J80" t="s">
        <v>6</v>
      </c>
    </row>
    <row r="81" spans="1:14" ht="15" thickBot="1">
      <c r="A81" s="15" t="s">
        <v>25</v>
      </c>
      <c r="B81" s="15">
        <v>320</v>
      </c>
      <c r="C81" s="15">
        <v>244</v>
      </c>
      <c r="D81" s="15">
        <v>212.47219999999999</v>
      </c>
      <c r="E81" s="15">
        <v>126.19670000000001</v>
      </c>
      <c r="F81" s="15">
        <v>203.9905</v>
      </c>
      <c r="G81" s="15">
        <v>125.1568</v>
      </c>
      <c r="H81" s="15">
        <v>0.66</v>
      </c>
      <c r="I81" s="15">
        <v>0.52</v>
      </c>
      <c r="J81" t="s">
        <v>6</v>
      </c>
    </row>
    <row r="82" spans="1:14" ht="15" thickBot="1">
      <c r="A82" s="16" t="s">
        <v>26</v>
      </c>
      <c r="B82" s="16">
        <v>313</v>
      </c>
      <c r="C82" s="16">
        <v>236</v>
      </c>
      <c r="D82" s="16">
        <v>203.87270000000001</v>
      </c>
      <c r="E82" s="16">
        <v>133.84800000000001</v>
      </c>
      <c r="F82" s="16">
        <v>190.98929999999999</v>
      </c>
      <c r="G82" s="16">
        <v>133.59719999999999</v>
      </c>
      <c r="H82" s="16">
        <v>0.65</v>
      </c>
      <c r="I82" s="16">
        <v>0.56999999999999995</v>
      </c>
      <c r="J82" t="s">
        <v>6</v>
      </c>
    </row>
    <row r="83" spans="1:14" ht="15" thickBot="1">
      <c r="A83" s="15" t="s">
        <v>27</v>
      </c>
      <c r="B83" s="15">
        <v>299</v>
      </c>
      <c r="C83" s="15">
        <v>239</v>
      </c>
      <c r="D83" s="15">
        <v>181.7268</v>
      </c>
      <c r="E83" s="15">
        <v>125.02070000000001</v>
      </c>
      <c r="F83" s="15">
        <v>182.25360000000001</v>
      </c>
      <c r="G83" s="15">
        <v>124.8468</v>
      </c>
      <c r="H83" s="15">
        <v>0.61</v>
      </c>
      <c r="I83" s="15">
        <v>0.52</v>
      </c>
      <c r="J83" t="s">
        <v>6</v>
      </c>
    </row>
    <row r="84" spans="1:14" ht="15" thickBot="1">
      <c r="A84" s="16" t="s">
        <v>28</v>
      </c>
      <c r="B84" s="16">
        <v>273</v>
      </c>
      <c r="C84" s="16">
        <v>283</v>
      </c>
      <c r="D84" s="16">
        <v>143.00370000000001</v>
      </c>
      <c r="E84" s="16">
        <v>162.62200000000001</v>
      </c>
      <c r="F84" s="16">
        <v>142.8151</v>
      </c>
      <c r="G84" s="16">
        <v>161.91999999999999</v>
      </c>
      <c r="H84" s="16">
        <v>0.52</v>
      </c>
      <c r="I84" s="16">
        <v>0.56999999999999995</v>
      </c>
      <c r="J84" t="s">
        <v>6</v>
      </c>
    </row>
    <row r="85" spans="1:14" ht="15" thickBot="1">
      <c r="A85" s="15" t="s">
        <v>29</v>
      </c>
      <c r="B85" s="15">
        <v>286</v>
      </c>
      <c r="C85" s="15">
        <v>244</v>
      </c>
      <c r="D85" s="15">
        <v>148.17080000000001</v>
      </c>
      <c r="E85" s="15">
        <v>136.4802</v>
      </c>
      <c r="F85" s="15">
        <v>147.04759999999999</v>
      </c>
      <c r="G85" s="15">
        <v>136.6258</v>
      </c>
      <c r="H85" s="15">
        <v>0.52</v>
      </c>
      <c r="I85" s="15">
        <v>0.56000000000000005</v>
      </c>
      <c r="J85" t="s">
        <v>6</v>
      </c>
    </row>
    <row r="86" spans="1:14" ht="15" thickBot="1">
      <c r="A86" s="16" t="s">
        <v>30</v>
      </c>
      <c r="B86" s="16">
        <v>371</v>
      </c>
      <c r="C86" s="16">
        <v>272</v>
      </c>
      <c r="D86" s="16">
        <v>187.58369999999999</v>
      </c>
      <c r="E86" s="16">
        <v>162.34829999999999</v>
      </c>
      <c r="F86" s="16">
        <v>186.6712</v>
      </c>
      <c r="G86" s="16">
        <v>161.99270000000001</v>
      </c>
      <c r="H86" s="16">
        <v>0.51</v>
      </c>
      <c r="I86" s="16">
        <v>0.6</v>
      </c>
      <c r="J86" t="s">
        <v>6</v>
      </c>
    </row>
    <row r="87" spans="1:14" ht="15" thickBot="1">
      <c r="A87" s="15" t="s">
        <v>31</v>
      </c>
      <c r="B87" s="15">
        <v>339</v>
      </c>
      <c r="C87" s="15">
        <v>298</v>
      </c>
      <c r="D87" s="15">
        <v>181.5204</v>
      </c>
      <c r="E87" s="15">
        <v>165.38229999999999</v>
      </c>
      <c r="F87" s="15">
        <v>181.91540000000001</v>
      </c>
      <c r="G87" s="15">
        <v>165.00229999999999</v>
      </c>
      <c r="H87" s="15">
        <v>0.54</v>
      </c>
      <c r="I87" s="15">
        <v>0.55000000000000004</v>
      </c>
      <c r="J87" t="s">
        <v>6</v>
      </c>
    </row>
    <row r="88" spans="1:14" ht="15" thickBot="1">
      <c r="A88" s="16" t="s">
        <v>32</v>
      </c>
      <c r="B88" s="16">
        <v>362</v>
      </c>
      <c r="C88" s="16">
        <v>293</v>
      </c>
      <c r="D88" s="16">
        <v>184.5728</v>
      </c>
      <c r="E88" s="16">
        <v>178.06880000000001</v>
      </c>
      <c r="F88" s="16">
        <v>183.40549999999999</v>
      </c>
      <c r="G88" s="16">
        <v>177.73920000000001</v>
      </c>
      <c r="H88" s="16">
        <v>0.51</v>
      </c>
      <c r="I88" s="16">
        <v>0.61</v>
      </c>
      <c r="J88" t="s">
        <v>6</v>
      </c>
      <c r="K88" s="22">
        <f>SUM(F77:F88)</f>
        <v>2142.3976000000002</v>
      </c>
      <c r="L88" s="22">
        <f>SUM(G77:G88)</f>
        <v>1819.3364999999999</v>
      </c>
      <c r="M88" s="24">
        <f>100*L88/K88</f>
        <v>84.92058150177165</v>
      </c>
      <c r="N88" s="32">
        <f>SUM(I77:I88)/N2</f>
        <v>0.55583333333333329</v>
      </c>
    </row>
    <row r="89" spans="1:14" ht="15" thickBot="1">
      <c r="A89" s="15" t="s">
        <v>21</v>
      </c>
      <c r="B89" s="15">
        <v>32</v>
      </c>
      <c r="C89" s="15">
        <v>148</v>
      </c>
      <c r="D89" s="15">
        <v>30.029299999999999</v>
      </c>
      <c r="E89" s="15">
        <v>87.89</v>
      </c>
      <c r="F89" s="15">
        <v>29.396799999999999</v>
      </c>
      <c r="G89" s="15">
        <v>87.113500000000002</v>
      </c>
      <c r="H89" s="15">
        <v>0.94</v>
      </c>
      <c r="I89" s="15">
        <v>0.59</v>
      </c>
      <c r="J89" t="s">
        <v>7</v>
      </c>
    </row>
    <row r="90" spans="1:14" ht="15" thickBot="1">
      <c r="A90" s="16" t="s">
        <v>22</v>
      </c>
      <c r="B90" s="16">
        <v>84</v>
      </c>
      <c r="C90" s="16">
        <v>140</v>
      </c>
      <c r="D90" s="16">
        <v>53.053400000000003</v>
      </c>
      <c r="E90" s="16">
        <v>84.093900000000005</v>
      </c>
      <c r="F90" s="16">
        <v>49.100299999999997</v>
      </c>
      <c r="G90" s="16">
        <v>83.418899999999994</v>
      </c>
      <c r="H90" s="16">
        <v>0.63</v>
      </c>
      <c r="I90" s="16">
        <v>0.6</v>
      </c>
      <c r="J90" t="s">
        <v>7</v>
      </c>
    </row>
    <row r="91" spans="1:14" ht="15" thickBot="1">
      <c r="A91" s="15" t="s">
        <v>23</v>
      </c>
      <c r="B91" s="15">
        <v>143</v>
      </c>
      <c r="C91" s="15">
        <v>157</v>
      </c>
      <c r="D91" s="15">
        <v>107.18519999999999</v>
      </c>
      <c r="E91" s="15">
        <v>95.0779</v>
      </c>
      <c r="F91" s="15">
        <v>101.1386</v>
      </c>
      <c r="G91" s="15">
        <v>95.060500000000005</v>
      </c>
      <c r="H91" s="15">
        <v>0.75</v>
      </c>
      <c r="I91" s="15">
        <v>0.61</v>
      </c>
      <c r="J91" t="s">
        <v>7</v>
      </c>
    </row>
    <row r="92" spans="1:14" ht="15" thickBot="1">
      <c r="A92" s="16" t="s">
        <v>24</v>
      </c>
      <c r="B92" s="16">
        <v>124</v>
      </c>
      <c r="C92" s="16">
        <v>125</v>
      </c>
      <c r="D92" s="16">
        <v>99.932699999999997</v>
      </c>
      <c r="E92" s="16">
        <v>87.842600000000004</v>
      </c>
      <c r="F92" s="16">
        <v>93.782600000000002</v>
      </c>
      <c r="G92" s="16">
        <v>87.305199999999999</v>
      </c>
      <c r="H92" s="16">
        <v>0.81</v>
      </c>
      <c r="I92" s="16">
        <v>0.7</v>
      </c>
      <c r="J92" t="s">
        <v>7</v>
      </c>
    </row>
    <row r="93" spans="1:14" ht="15" thickBot="1">
      <c r="A93" s="15" t="s">
        <v>25</v>
      </c>
      <c r="B93" s="15">
        <v>154</v>
      </c>
      <c r="C93" s="15">
        <v>125</v>
      </c>
      <c r="D93" s="15">
        <v>96.080100000000002</v>
      </c>
      <c r="E93" s="15">
        <v>72.205699999999993</v>
      </c>
      <c r="F93" s="15">
        <v>88.959100000000007</v>
      </c>
      <c r="G93" s="15">
        <v>71.817899999999995</v>
      </c>
      <c r="H93" s="15">
        <v>0.62</v>
      </c>
      <c r="I93" s="15">
        <v>0.57999999999999996</v>
      </c>
      <c r="J93" t="s">
        <v>7</v>
      </c>
    </row>
    <row r="94" spans="1:14" ht="15" thickBot="1">
      <c r="A94" s="16" t="s">
        <v>26</v>
      </c>
      <c r="B94" s="16">
        <v>146</v>
      </c>
      <c r="C94" s="16">
        <v>165</v>
      </c>
      <c r="D94" s="16">
        <v>98.628200000000007</v>
      </c>
      <c r="E94" s="16">
        <v>111.2367</v>
      </c>
      <c r="F94" s="16">
        <v>95.698400000000007</v>
      </c>
      <c r="G94" s="16">
        <v>111.038</v>
      </c>
      <c r="H94" s="16">
        <v>0.68</v>
      </c>
      <c r="I94" s="16">
        <v>0.67</v>
      </c>
      <c r="J94" t="s">
        <v>7</v>
      </c>
    </row>
    <row r="95" spans="1:14" ht="15" thickBot="1">
      <c r="A95" s="15" t="s">
        <v>27</v>
      </c>
      <c r="B95" s="15">
        <v>126</v>
      </c>
      <c r="C95" s="15">
        <v>123</v>
      </c>
      <c r="D95" s="15">
        <v>73.812399999999997</v>
      </c>
      <c r="E95" s="15">
        <v>77.069500000000005</v>
      </c>
      <c r="F95" s="15">
        <v>73.193799999999996</v>
      </c>
      <c r="G95" s="15">
        <v>76.986800000000002</v>
      </c>
      <c r="H95" s="15">
        <v>0.59</v>
      </c>
      <c r="I95" s="15">
        <v>0.63</v>
      </c>
      <c r="J95" t="s">
        <v>7</v>
      </c>
    </row>
    <row r="96" spans="1:14" ht="15" thickBot="1">
      <c r="A96" s="16" t="s">
        <v>28</v>
      </c>
      <c r="B96" s="16">
        <v>140</v>
      </c>
      <c r="C96" s="16">
        <v>133</v>
      </c>
      <c r="D96" s="16">
        <v>74.617099999999994</v>
      </c>
      <c r="E96" s="16">
        <v>103.4147</v>
      </c>
      <c r="F96" s="16">
        <v>74.561099999999996</v>
      </c>
      <c r="G96" s="16">
        <v>103.1324</v>
      </c>
      <c r="H96" s="16">
        <v>0.53</v>
      </c>
      <c r="I96" s="16">
        <v>0.78</v>
      </c>
      <c r="J96" t="s">
        <v>7</v>
      </c>
    </row>
    <row r="97" spans="1:14" ht="15" thickBot="1">
      <c r="A97" s="15" t="s">
        <v>29</v>
      </c>
      <c r="B97" s="15">
        <v>128</v>
      </c>
      <c r="C97" s="15">
        <v>117</v>
      </c>
      <c r="D97" s="15">
        <v>75.167100000000005</v>
      </c>
      <c r="E97" s="15">
        <v>96.275099999999995</v>
      </c>
      <c r="F97" s="15">
        <v>75.037099999999995</v>
      </c>
      <c r="G97" s="15">
        <v>95.697599999999994</v>
      </c>
      <c r="H97" s="15">
        <v>0.59</v>
      </c>
      <c r="I97" s="15">
        <v>0.82</v>
      </c>
      <c r="J97" t="s">
        <v>7</v>
      </c>
    </row>
    <row r="98" spans="1:14" ht="15" thickBot="1">
      <c r="A98" s="16" t="s">
        <v>30</v>
      </c>
      <c r="B98" s="16">
        <v>174</v>
      </c>
      <c r="C98" s="16">
        <v>110</v>
      </c>
      <c r="D98" s="16">
        <v>96.406899999999993</v>
      </c>
      <c r="E98" s="16">
        <v>70.173299999999998</v>
      </c>
      <c r="F98" s="16">
        <v>96.879099999999994</v>
      </c>
      <c r="G98" s="16">
        <v>70.104200000000006</v>
      </c>
      <c r="H98" s="16">
        <v>0.55000000000000004</v>
      </c>
      <c r="I98" s="16">
        <v>0.64</v>
      </c>
      <c r="J98" t="s">
        <v>7</v>
      </c>
    </row>
    <row r="99" spans="1:14" ht="15" thickBot="1">
      <c r="A99" s="15" t="s">
        <v>31</v>
      </c>
      <c r="B99" s="15">
        <v>209</v>
      </c>
      <c r="C99" s="15">
        <v>92</v>
      </c>
      <c r="D99" s="15">
        <v>126.9302</v>
      </c>
      <c r="E99" s="15">
        <v>61.114600000000003</v>
      </c>
      <c r="F99" s="15">
        <v>126.42489999999999</v>
      </c>
      <c r="G99" s="15">
        <v>60.725099999999998</v>
      </c>
      <c r="H99" s="15">
        <v>0.61</v>
      </c>
      <c r="I99" s="15">
        <v>0.66</v>
      </c>
      <c r="J99" t="s">
        <v>7</v>
      </c>
    </row>
    <row r="100" spans="1:14" ht="15" thickBot="1">
      <c r="A100" s="16" t="s">
        <v>32</v>
      </c>
      <c r="B100" s="16">
        <v>171</v>
      </c>
      <c r="C100" s="16">
        <v>76</v>
      </c>
      <c r="D100" s="16">
        <v>107.22450000000001</v>
      </c>
      <c r="E100" s="16">
        <v>52.4223</v>
      </c>
      <c r="F100" s="16">
        <v>106.71720000000001</v>
      </c>
      <c r="G100" s="16">
        <v>52.191099999999999</v>
      </c>
      <c r="H100" s="16">
        <v>0.63</v>
      </c>
      <c r="I100" s="16">
        <v>0.69</v>
      </c>
      <c r="J100" t="s">
        <v>7</v>
      </c>
      <c r="K100" s="22">
        <f>SUM(F89:F100)</f>
        <v>1010.889</v>
      </c>
      <c r="L100" s="22">
        <f>SUM(G89:G100)</f>
        <v>994.59119999999996</v>
      </c>
      <c r="M100" s="24">
        <f>100*L100/K100</f>
        <v>98.387775512444975</v>
      </c>
      <c r="N100" s="32">
        <f>SUM(I89:I100)/N2</f>
        <v>0.66416666666666668</v>
      </c>
    </row>
    <row r="101" spans="1:14" ht="15" thickBot="1">
      <c r="A101" s="15" t="s">
        <v>21</v>
      </c>
      <c r="B101" s="15">
        <v>238</v>
      </c>
      <c r="C101" s="15">
        <v>153</v>
      </c>
      <c r="D101" s="15">
        <v>135.0112</v>
      </c>
      <c r="E101" s="15">
        <v>77.932299999999998</v>
      </c>
      <c r="F101" s="15">
        <v>125.32089999999999</v>
      </c>
      <c r="G101" s="15">
        <v>77.7928</v>
      </c>
      <c r="H101" s="15">
        <v>0.56999999999999995</v>
      </c>
      <c r="I101" s="15">
        <v>0.51</v>
      </c>
      <c r="J101" t="s">
        <v>8</v>
      </c>
    </row>
    <row r="102" spans="1:14" ht="15" thickBot="1">
      <c r="A102" s="16" t="s">
        <v>22</v>
      </c>
      <c r="B102" s="16">
        <v>211</v>
      </c>
      <c r="C102" s="16">
        <v>151</v>
      </c>
      <c r="D102" s="16">
        <v>131.00729999999999</v>
      </c>
      <c r="E102" s="16">
        <v>92.927700000000002</v>
      </c>
      <c r="F102" s="16">
        <v>123.0548</v>
      </c>
      <c r="G102" s="16">
        <v>92.1434</v>
      </c>
      <c r="H102" s="16">
        <v>0.62</v>
      </c>
      <c r="I102" s="16">
        <v>0.62</v>
      </c>
      <c r="J102" t="s">
        <v>8</v>
      </c>
    </row>
    <row r="103" spans="1:14" ht="15" thickBot="1">
      <c r="A103" s="15" t="s">
        <v>23</v>
      </c>
      <c r="B103" s="15">
        <v>239</v>
      </c>
      <c r="C103" s="15">
        <v>162</v>
      </c>
      <c r="D103" s="15">
        <v>157.23650000000001</v>
      </c>
      <c r="E103" s="15">
        <v>89.998800000000003</v>
      </c>
      <c r="F103" s="15">
        <v>144.8563</v>
      </c>
      <c r="G103" s="15">
        <v>89.418199999999999</v>
      </c>
      <c r="H103" s="15">
        <v>0.66</v>
      </c>
      <c r="I103" s="15">
        <v>0.56000000000000005</v>
      </c>
      <c r="J103" t="s">
        <v>8</v>
      </c>
    </row>
    <row r="104" spans="1:14" ht="15" thickBot="1">
      <c r="A104" s="16" t="s">
        <v>24</v>
      </c>
      <c r="B104" s="16">
        <v>224</v>
      </c>
      <c r="C104" s="16">
        <v>172</v>
      </c>
      <c r="D104" s="16">
        <v>147.83840000000001</v>
      </c>
      <c r="E104" s="16">
        <v>124.3047</v>
      </c>
      <c r="F104" s="16">
        <v>137.1892</v>
      </c>
      <c r="G104" s="16">
        <v>123.6126</v>
      </c>
      <c r="H104" s="16">
        <v>0.66</v>
      </c>
      <c r="I104" s="16">
        <v>0.72</v>
      </c>
      <c r="J104" t="s">
        <v>8</v>
      </c>
    </row>
    <row r="105" spans="1:14" ht="15" thickBot="1">
      <c r="A105" s="15" t="s">
        <v>25</v>
      </c>
      <c r="B105" s="15">
        <v>190</v>
      </c>
      <c r="C105" s="15">
        <v>153</v>
      </c>
      <c r="D105" s="15">
        <v>122.05370000000001</v>
      </c>
      <c r="E105" s="15">
        <v>96.975899999999996</v>
      </c>
      <c r="F105" s="15">
        <v>114.09569999999999</v>
      </c>
      <c r="G105" s="15">
        <v>96.629499999999993</v>
      </c>
      <c r="H105" s="15">
        <v>0.64</v>
      </c>
      <c r="I105" s="15">
        <v>0.63</v>
      </c>
      <c r="J105" t="s">
        <v>8</v>
      </c>
    </row>
    <row r="106" spans="1:14" ht="15" thickBot="1">
      <c r="A106" s="16" t="s">
        <v>26</v>
      </c>
      <c r="B106" s="16">
        <v>222</v>
      </c>
      <c r="C106" s="16">
        <v>170</v>
      </c>
      <c r="D106" s="16">
        <v>164.26079999999999</v>
      </c>
      <c r="E106" s="16">
        <v>93.950400000000002</v>
      </c>
      <c r="F106" s="16">
        <v>146.67169999999999</v>
      </c>
      <c r="G106" s="16">
        <v>93.700400000000002</v>
      </c>
      <c r="H106" s="16">
        <v>0.74</v>
      </c>
      <c r="I106" s="16">
        <v>0.55000000000000004</v>
      </c>
      <c r="J106" t="s">
        <v>8</v>
      </c>
    </row>
    <row r="107" spans="1:14" ht="15" thickBot="1">
      <c r="A107" s="15" t="s">
        <v>27</v>
      </c>
      <c r="B107" s="15">
        <v>178</v>
      </c>
      <c r="C107" s="15">
        <v>151</v>
      </c>
      <c r="D107" s="15">
        <v>95.188100000000006</v>
      </c>
      <c r="E107" s="15">
        <v>96.498800000000003</v>
      </c>
      <c r="F107" s="15">
        <v>94.837800000000001</v>
      </c>
      <c r="G107" s="15">
        <v>97.095600000000005</v>
      </c>
      <c r="H107" s="15">
        <v>0.53</v>
      </c>
      <c r="I107" s="15">
        <v>0.64</v>
      </c>
      <c r="J107" t="s">
        <v>8</v>
      </c>
    </row>
    <row r="108" spans="1:14" ht="15" thickBot="1">
      <c r="A108" s="16" t="s">
        <v>28</v>
      </c>
      <c r="B108" s="16">
        <v>177</v>
      </c>
      <c r="C108" s="16">
        <v>122</v>
      </c>
      <c r="D108" s="16">
        <v>91.918300000000002</v>
      </c>
      <c r="E108" s="16">
        <v>82.632800000000003</v>
      </c>
      <c r="F108" s="16">
        <v>91.5261</v>
      </c>
      <c r="G108" s="16">
        <v>82.379099999999994</v>
      </c>
      <c r="H108" s="16">
        <v>0.52</v>
      </c>
      <c r="I108" s="16">
        <v>0.68</v>
      </c>
      <c r="J108" t="s">
        <v>8</v>
      </c>
    </row>
    <row r="109" spans="1:14" ht="15" thickBot="1">
      <c r="A109" s="15" t="s">
        <v>29</v>
      </c>
      <c r="B109" s="15">
        <v>164</v>
      </c>
      <c r="C109" s="15">
        <v>120</v>
      </c>
      <c r="D109" s="15">
        <v>103.46680000000001</v>
      </c>
      <c r="E109" s="15">
        <v>83.652699999999996</v>
      </c>
      <c r="F109" s="15">
        <v>103.2236</v>
      </c>
      <c r="G109" s="15">
        <v>83.253799999999998</v>
      </c>
      <c r="H109" s="15">
        <v>0.63</v>
      </c>
      <c r="I109" s="15">
        <v>0.7</v>
      </c>
      <c r="J109" t="s">
        <v>8</v>
      </c>
    </row>
    <row r="110" spans="1:14" ht="15" thickBot="1">
      <c r="A110" s="16" t="s">
        <v>30</v>
      </c>
      <c r="B110" s="16">
        <v>131</v>
      </c>
      <c r="C110" s="16">
        <v>149</v>
      </c>
      <c r="D110" s="16">
        <v>76.249099999999999</v>
      </c>
      <c r="E110" s="16">
        <v>90.640299999999996</v>
      </c>
      <c r="F110" s="16">
        <v>75.7547</v>
      </c>
      <c r="G110" s="16">
        <v>90.341300000000004</v>
      </c>
      <c r="H110" s="16">
        <v>0.57999999999999996</v>
      </c>
      <c r="I110" s="16">
        <v>0.61</v>
      </c>
      <c r="J110" t="s">
        <v>8</v>
      </c>
    </row>
    <row r="111" spans="1:14" ht="15" thickBot="1">
      <c r="A111" s="15" t="s">
        <v>31</v>
      </c>
      <c r="B111" s="15">
        <v>159</v>
      </c>
      <c r="C111" s="15">
        <v>174</v>
      </c>
      <c r="D111" s="15">
        <v>91.207400000000007</v>
      </c>
      <c r="E111" s="15">
        <v>99.027799999999999</v>
      </c>
      <c r="F111" s="15">
        <v>91.181200000000004</v>
      </c>
      <c r="G111" s="15">
        <v>98.699100000000001</v>
      </c>
      <c r="H111" s="15">
        <v>0.56999999999999995</v>
      </c>
      <c r="I111" s="15">
        <v>0.56999999999999995</v>
      </c>
      <c r="J111" t="s">
        <v>8</v>
      </c>
    </row>
    <row r="112" spans="1:14" ht="15" thickBot="1">
      <c r="A112" s="16" t="s">
        <v>32</v>
      </c>
      <c r="B112" s="16">
        <v>161</v>
      </c>
      <c r="C112" s="16">
        <v>150</v>
      </c>
      <c r="D112" s="16">
        <v>91.125399999999999</v>
      </c>
      <c r="E112" s="16">
        <v>103.2341</v>
      </c>
      <c r="F112" s="16">
        <v>91.129099999999994</v>
      </c>
      <c r="G112" s="16">
        <v>102.5694</v>
      </c>
      <c r="H112" s="16">
        <v>0.56999999999999995</v>
      </c>
      <c r="I112" s="16">
        <v>0.69</v>
      </c>
      <c r="J112" t="s">
        <v>8</v>
      </c>
      <c r="K112" s="22">
        <f>SUM(F101:F112)</f>
        <v>1338.8411000000001</v>
      </c>
      <c r="L112" s="22">
        <f>SUM(G101:G112)</f>
        <v>1127.6352000000002</v>
      </c>
      <c r="M112" s="24">
        <f>100*L112/K112</f>
        <v>84.2247224110464</v>
      </c>
      <c r="N112" s="32">
        <f>SUM(I101:I112)/N2</f>
        <v>0.62333333333333341</v>
      </c>
    </row>
    <row r="113" spans="1:14" ht="15" thickBot="1">
      <c r="A113" s="15" t="s">
        <v>21</v>
      </c>
      <c r="B113" s="15">
        <v>257</v>
      </c>
      <c r="C113" s="15">
        <v>170</v>
      </c>
      <c r="D113" s="15">
        <v>180.2372</v>
      </c>
      <c r="E113" s="15">
        <v>101.96810000000001</v>
      </c>
      <c r="F113" s="15">
        <v>169.0112</v>
      </c>
      <c r="G113" s="15">
        <v>101.91079999999999</v>
      </c>
      <c r="H113" s="15">
        <v>0.7</v>
      </c>
      <c r="I113" s="15">
        <v>0.6</v>
      </c>
      <c r="J113" t="s">
        <v>9</v>
      </c>
    </row>
    <row r="114" spans="1:14" ht="15" thickBot="1">
      <c r="A114" s="16" t="s">
        <v>22</v>
      </c>
      <c r="B114" s="16">
        <v>173</v>
      </c>
      <c r="C114" s="16">
        <v>168</v>
      </c>
      <c r="D114" s="16">
        <v>105.82340000000001</v>
      </c>
      <c r="E114" s="16">
        <v>90.695899999999995</v>
      </c>
      <c r="F114" s="16">
        <v>101.5891</v>
      </c>
      <c r="G114" s="16">
        <v>90.354299999999995</v>
      </c>
      <c r="H114" s="16">
        <v>0.61</v>
      </c>
      <c r="I114" s="16">
        <v>0.54</v>
      </c>
      <c r="J114" t="s">
        <v>9</v>
      </c>
    </row>
    <row r="115" spans="1:14" ht="15" thickBot="1">
      <c r="A115" s="15" t="s">
        <v>23</v>
      </c>
      <c r="B115" s="15">
        <v>158</v>
      </c>
      <c r="C115" s="15">
        <v>157</v>
      </c>
      <c r="D115" s="15">
        <v>100.7878</v>
      </c>
      <c r="E115" s="15">
        <v>96.010599999999997</v>
      </c>
      <c r="F115" s="15">
        <v>98.453199999999995</v>
      </c>
      <c r="G115" s="15">
        <v>96.502099999999999</v>
      </c>
      <c r="H115" s="15">
        <v>0.64</v>
      </c>
      <c r="I115" s="15">
        <v>0.61</v>
      </c>
      <c r="J115" t="s">
        <v>9</v>
      </c>
    </row>
    <row r="116" spans="1:14" ht="15" thickBot="1">
      <c r="A116" s="16" t="s">
        <v>24</v>
      </c>
      <c r="B116" s="16">
        <v>157</v>
      </c>
      <c r="C116" s="16">
        <v>151</v>
      </c>
      <c r="D116" s="16">
        <v>104.2608</v>
      </c>
      <c r="E116" s="16">
        <v>86.110799999999998</v>
      </c>
      <c r="F116" s="16">
        <v>101.4791</v>
      </c>
      <c r="G116" s="16">
        <v>86.203800000000001</v>
      </c>
      <c r="H116" s="16">
        <v>0.66</v>
      </c>
      <c r="I116" s="16">
        <v>0.56999999999999995</v>
      </c>
      <c r="J116" t="s">
        <v>9</v>
      </c>
    </row>
    <row r="117" spans="1:14" ht="15" thickBot="1">
      <c r="A117" s="15" t="s">
        <v>25</v>
      </c>
      <c r="B117" s="15">
        <v>134</v>
      </c>
      <c r="C117" s="15">
        <v>155</v>
      </c>
      <c r="D117" s="15">
        <v>90.311700000000002</v>
      </c>
      <c r="E117" s="15">
        <v>99.545199999999994</v>
      </c>
      <c r="F117" s="15">
        <v>87.070400000000006</v>
      </c>
      <c r="G117" s="15">
        <v>99.451099999999997</v>
      </c>
      <c r="H117" s="15">
        <v>0.67</v>
      </c>
      <c r="I117" s="15">
        <v>0.64</v>
      </c>
      <c r="J117" t="s">
        <v>9</v>
      </c>
    </row>
    <row r="118" spans="1:14" ht="15" thickBot="1">
      <c r="A118" s="16" t="s">
        <v>26</v>
      </c>
      <c r="B118" s="16">
        <v>145</v>
      </c>
      <c r="C118" s="16">
        <v>193</v>
      </c>
      <c r="D118" s="16">
        <v>98.146600000000007</v>
      </c>
      <c r="E118" s="16">
        <v>111.9443</v>
      </c>
      <c r="F118" s="16">
        <v>98.755700000000004</v>
      </c>
      <c r="G118" s="16">
        <v>111.3347</v>
      </c>
      <c r="H118" s="16">
        <v>0.68</v>
      </c>
      <c r="I118" s="16">
        <v>0.57999999999999996</v>
      </c>
      <c r="J118" t="s">
        <v>9</v>
      </c>
    </row>
    <row r="119" spans="1:14" ht="15" thickBot="1">
      <c r="A119" s="15" t="s">
        <v>27</v>
      </c>
      <c r="B119" s="15">
        <v>149</v>
      </c>
      <c r="C119" s="15">
        <v>163</v>
      </c>
      <c r="D119" s="15">
        <v>83.132199999999997</v>
      </c>
      <c r="E119" s="15">
        <v>93.553200000000004</v>
      </c>
      <c r="F119" s="15">
        <v>83.361900000000006</v>
      </c>
      <c r="G119" s="15">
        <v>93.529899999999998</v>
      </c>
      <c r="H119" s="15">
        <v>0.56000000000000005</v>
      </c>
      <c r="I119" s="15">
        <v>0.56999999999999995</v>
      </c>
      <c r="J119" t="s">
        <v>9</v>
      </c>
    </row>
    <row r="120" spans="1:14" ht="15" thickBot="1">
      <c r="A120" s="16" t="s">
        <v>28</v>
      </c>
      <c r="B120" s="16">
        <v>101</v>
      </c>
      <c r="C120" s="16">
        <v>154</v>
      </c>
      <c r="D120" s="16">
        <v>61.838900000000002</v>
      </c>
      <c r="E120" s="16">
        <v>97.736099999999993</v>
      </c>
      <c r="F120" s="16">
        <v>62.2958</v>
      </c>
      <c r="G120" s="16">
        <v>97.397599999999997</v>
      </c>
      <c r="H120" s="16">
        <v>0.61</v>
      </c>
      <c r="I120" s="16">
        <v>0.63</v>
      </c>
      <c r="J120" t="s">
        <v>9</v>
      </c>
    </row>
    <row r="121" spans="1:14" ht="15" thickBot="1">
      <c r="A121" s="15" t="s">
        <v>29</v>
      </c>
      <c r="B121" s="15">
        <v>167</v>
      </c>
      <c r="C121" s="15">
        <v>137</v>
      </c>
      <c r="D121" s="15">
        <v>101.90130000000001</v>
      </c>
      <c r="E121" s="15">
        <v>82.817700000000002</v>
      </c>
      <c r="F121" s="15">
        <v>101.79130000000001</v>
      </c>
      <c r="G121" s="15">
        <v>82.619600000000005</v>
      </c>
      <c r="H121" s="15">
        <v>0.61</v>
      </c>
      <c r="I121" s="15">
        <v>0.6</v>
      </c>
      <c r="J121" t="s">
        <v>9</v>
      </c>
    </row>
    <row r="122" spans="1:14" ht="15" thickBot="1">
      <c r="A122" s="16" t="s">
        <v>30</v>
      </c>
      <c r="B122" s="16">
        <v>180</v>
      </c>
      <c r="C122" s="16">
        <v>192</v>
      </c>
      <c r="D122" s="16">
        <v>107.3155</v>
      </c>
      <c r="E122" s="16">
        <v>122.93210000000001</v>
      </c>
      <c r="F122" s="16">
        <v>107.2009</v>
      </c>
      <c r="G122" s="16">
        <v>122.69840000000001</v>
      </c>
      <c r="H122" s="16">
        <v>0.6</v>
      </c>
      <c r="I122" s="16">
        <v>0.64</v>
      </c>
      <c r="J122" t="s">
        <v>9</v>
      </c>
    </row>
    <row r="123" spans="1:14" ht="15" thickBot="1">
      <c r="A123" s="15" t="s">
        <v>31</v>
      </c>
      <c r="B123" s="15">
        <v>212</v>
      </c>
      <c r="C123" s="15">
        <v>200</v>
      </c>
      <c r="D123" s="15">
        <v>120.6532</v>
      </c>
      <c r="E123" s="15">
        <v>103.6037</v>
      </c>
      <c r="F123" s="15">
        <v>120.4936</v>
      </c>
      <c r="G123" s="15">
        <v>103.5258</v>
      </c>
      <c r="H123" s="15">
        <v>0.56999999999999995</v>
      </c>
      <c r="I123" s="15">
        <v>0.52</v>
      </c>
      <c r="J123" t="s">
        <v>9</v>
      </c>
    </row>
    <row r="124" spans="1:14" ht="15" thickBot="1">
      <c r="A124" s="16" t="s">
        <v>32</v>
      </c>
      <c r="B124" s="16">
        <v>168</v>
      </c>
      <c r="C124" s="16">
        <v>99</v>
      </c>
      <c r="D124" s="16">
        <v>103.7376</v>
      </c>
      <c r="E124" s="16">
        <v>53.714500000000001</v>
      </c>
      <c r="F124" s="16">
        <v>103.3601</v>
      </c>
      <c r="G124" s="16">
        <v>53.621499999999997</v>
      </c>
      <c r="H124" s="16">
        <v>0.62</v>
      </c>
      <c r="I124" s="16">
        <v>0.54</v>
      </c>
      <c r="J124" t="s">
        <v>9</v>
      </c>
      <c r="K124" s="22">
        <f>SUM(F113:F124)</f>
        <v>1234.8623000000002</v>
      </c>
      <c r="L124" s="22">
        <f>SUM(G113:G124)</f>
        <v>1139.1496</v>
      </c>
      <c r="M124" s="24">
        <f>100*L124/K124</f>
        <v>92.249119598193232</v>
      </c>
      <c r="N124" s="32">
        <f>SUM(I113:I124)/N2</f>
        <v>0.58666666666666667</v>
      </c>
    </row>
    <row r="125" spans="1:14" ht="15" thickBot="1">
      <c r="A125" s="15" t="s">
        <v>21</v>
      </c>
      <c r="B125" s="15">
        <v>213</v>
      </c>
      <c r="C125" s="15">
        <v>168</v>
      </c>
      <c r="D125" s="15">
        <v>131.81880000000001</v>
      </c>
      <c r="E125" s="15">
        <v>93.651799999999994</v>
      </c>
      <c r="F125" s="15">
        <v>122.2766</v>
      </c>
      <c r="G125" s="15">
        <v>93.692899999999995</v>
      </c>
      <c r="H125" s="15">
        <v>0.62</v>
      </c>
      <c r="I125" s="15">
        <v>0.56000000000000005</v>
      </c>
      <c r="J125" t="s">
        <v>10</v>
      </c>
    </row>
    <row r="126" spans="1:14" ht="15" thickBot="1">
      <c r="A126" s="16" t="s">
        <v>22</v>
      </c>
      <c r="B126" s="16">
        <v>209</v>
      </c>
      <c r="C126" s="16">
        <v>143</v>
      </c>
      <c r="D126" s="16">
        <v>126.4449</v>
      </c>
      <c r="E126" s="16">
        <v>82.968000000000004</v>
      </c>
      <c r="F126" s="16">
        <v>123.726</v>
      </c>
      <c r="G126" s="16">
        <v>82.722700000000003</v>
      </c>
      <c r="H126" s="16">
        <v>0.6</v>
      </c>
      <c r="I126" s="16">
        <v>0.57999999999999996</v>
      </c>
      <c r="J126" t="s">
        <v>10</v>
      </c>
    </row>
    <row r="127" spans="1:14" ht="15" thickBot="1">
      <c r="A127" s="15" t="s">
        <v>23</v>
      </c>
      <c r="B127" s="15">
        <v>163</v>
      </c>
      <c r="C127" s="15">
        <v>158</v>
      </c>
      <c r="D127" s="15">
        <v>99.509299999999996</v>
      </c>
      <c r="E127" s="15">
        <v>85.977199999999996</v>
      </c>
      <c r="F127" s="15">
        <v>96.462100000000007</v>
      </c>
      <c r="G127" s="15">
        <v>85.565799999999996</v>
      </c>
      <c r="H127" s="15">
        <v>0.61</v>
      </c>
      <c r="I127" s="15">
        <v>0.54</v>
      </c>
      <c r="J127" t="s">
        <v>10</v>
      </c>
    </row>
    <row r="128" spans="1:14" ht="15" thickBot="1">
      <c r="A128" s="16" t="s">
        <v>24</v>
      </c>
      <c r="B128" s="16">
        <v>150</v>
      </c>
      <c r="C128" s="16">
        <v>165</v>
      </c>
      <c r="D128" s="16">
        <v>109.0556</v>
      </c>
      <c r="E128" s="16">
        <v>83.858500000000006</v>
      </c>
      <c r="F128" s="16">
        <v>101.2231</v>
      </c>
      <c r="G128" s="16">
        <v>83.799599999999998</v>
      </c>
      <c r="H128" s="16">
        <v>0.73</v>
      </c>
      <c r="I128" s="16">
        <v>0.51</v>
      </c>
      <c r="J128" t="s">
        <v>10</v>
      </c>
    </row>
    <row r="129" spans="1:14" ht="15" thickBot="1">
      <c r="A129" s="15" t="s">
        <v>25</v>
      </c>
      <c r="B129" s="15">
        <v>158</v>
      </c>
      <c r="C129" s="15">
        <v>118</v>
      </c>
      <c r="D129" s="15">
        <v>105.6952</v>
      </c>
      <c r="E129" s="15">
        <v>76.911600000000007</v>
      </c>
      <c r="F129" s="15">
        <v>99.611699999999999</v>
      </c>
      <c r="G129" s="15">
        <v>76.295299999999997</v>
      </c>
      <c r="H129" s="15">
        <v>0.67</v>
      </c>
      <c r="I129" s="15">
        <v>0.65</v>
      </c>
      <c r="J129" t="s">
        <v>10</v>
      </c>
    </row>
    <row r="130" spans="1:14" ht="15" thickBot="1">
      <c r="A130" s="16" t="s">
        <v>26</v>
      </c>
      <c r="B130" s="16">
        <v>161</v>
      </c>
      <c r="C130" s="16">
        <v>146</v>
      </c>
      <c r="D130" s="16">
        <v>106.07980000000001</v>
      </c>
      <c r="E130" s="16">
        <v>92.979299999999995</v>
      </c>
      <c r="F130" s="16">
        <v>99.173599999999993</v>
      </c>
      <c r="G130" s="16">
        <v>92.381500000000003</v>
      </c>
      <c r="H130" s="16">
        <v>0.66</v>
      </c>
      <c r="I130" s="16">
        <v>0.64</v>
      </c>
      <c r="J130" t="s">
        <v>10</v>
      </c>
    </row>
    <row r="131" spans="1:14" ht="15" thickBot="1">
      <c r="A131" s="15" t="s">
        <v>27</v>
      </c>
      <c r="B131" s="15">
        <v>143</v>
      </c>
      <c r="C131" s="15">
        <v>125</v>
      </c>
      <c r="D131" s="15">
        <v>101.42749999999999</v>
      </c>
      <c r="E131" s="15">
        <v>71.643000000000001</v>
      </c>
      <c r="F131" s="15">
        <v>101.51860000000001</v>
      </c>
      <c r="G131" s="15">
        <v>71.199100000000001</v>
      </c>
      <c r="H131" s="15">
        <v>0.71</v>
      </c>
      <c r="I131" s="15">
        <v>0.56999999999999995</v>
      </c>
      <c r="J131" t="s">
        <v>10</v>
      </c>
    </row>
    <row r="132" spans="1:14" ht="15" thickBot="1">
      <c r="A132" s="16" t="s">
        <v>28</v>
      </c>
      <c r="B132" s="16">
        <v>143</v>
      </c>
      <c r="C132" s="16">
        <v>150</v>
      </c>
      <c r="D132" s="16">
        <v>80.795100000000005</v>
      </c>
      <c r="E132" s="16">
        <v>92.63</v>
      </c>
      <c r="F132" s="16">
        <v>80.441800000000001</v>
      </c>
      <c r="G132" s="16">
        <v>92.082800000000006</v>
      </c>
      <c r="H132" s="16">
        <v>0.56999999999999995</v>
      </c>
      <c r="I132" s="16">
        <v>0.62</v>
      </c>
      <c r="J132" t="s">
        <v>10</v>
      </c>
    </row>
    <row r="133" spans="1:14" ht="15" thickBot="1">
      <c r="A133" s="15" t="s">
        <v>29</v>
      </c>
      <c r="B133" s="15">
        <v>139</v>
      </c>
      <c r="C133" s="15">
        <v>115</v>
      </c>
      <c r="D133" s="15">
        <v>77.059399999999997</v>
      </c>
      <c r="E133" s="15">
        <v>68.784099999999995</v>
      </c>
      <c r="F133" s="15">
        <v>76.712299999999999</v>
      </c>
      <c r="G133" s="15">
        <v>68.486900000000006</v>
      </c>
      <c r="H133" s="15">
        <v>0.55000000000000004</v>
      </c>
      <c r="I133" s="15">
        <v>0.6</v>
      </c>
      <c r="J133" t="s">
        <v>10</v>
      </c>
    </row>
    <row r="134" spans="1:14" ht="15" thickBot="1">
      <c r="A134" s="16" t="s">
        <v>30</v>
      </c>
      <c r="B134" s="16">
        <v>159</v>
      </c>
      <c r="C134" s="16">
        <v>151</v>
      </c>
      <c r="D134" s="16">
        <v>85.4773</v>
      </c>
      <c r="E134" s="16">
        <v>81.725700000000003</v>
      </c>
      <c r="F134" s="16">
        <v>85.658699999999996</v>
      </c>
      <c r="G134" s="16">
        <v>81.610299999999995</v>
      </c>
      <c r="H134" s="16">
        <v>0.54</v>
      </c>
      <c r="I134" s="16">
        <v>0.54</v>
      </c>
      <c r="J134" t="s">
        <v>10</v>
      </c>
    </row>
    <row r="135" spans="1:14" ht="15" thickBot="1">
      <c r="A135" s="15" t="s">
        <v>31</v>
      </c>
      <c r="B135" s="15">
        <v>155</v>
      </c>
      <c r="C135" s="15">
        <v>137</v>
      </c>
      <c r="D135" s="15">
        <v>93.396199999999993</v>
      </c>
      <c r="E135" s="15">
        <v>90.913200000000003</v>
      </c>
      <c r="F135" s="15">
        <v>93.462599999999995</v>
      </c>
      <c r="G135" s="15">
        <v>90.828800000000001</v>
      </c>
      <c r="H135" s="15">
        <v>0.6</v>
      </c>
      <c r="I135" s="15">
        <v>0.66</v>
      </c>
      <c r="J135" t="s">
        <v>10</v>
      </c>
    </row>
    <row r="136" spans="1:14" ht="15" thickBot="1">
      <c r="A136" s="16" t="s">
        <v>32</v>
      </c>
      <c r="B136" s="16">
        <v>155</v>
      </c>
      <c r="C136" s="16">
        <v>6</v>
      </c>
      <c r="D136" s="16">
        <v>83.688100000000006</v>
      </c>
      <c r="E136" s="16">
        <v>4.6913999999999998</v>
      </c>
      <c r="F136" s="16">
        <v>83.339100000000002</v>
      </c>
      <c r="G136" s="16">
        <v>4.6913999999999998</v>
      </c>
      <c r="H136" s="16">
        <v>0.54</v>
      </c>
      <c r="I136" s="16">
        <v>0.78</v>
      </c>
      <c r="J136" t="s">
        <v>10</v>
      </c>
      <c r="K136" s="22">
        <f>SUM(F125:F136)</f>
        <v>1163.6061999999997</v>
      </c>
      <c r="L136" s="22">
        <f>SUM(G125:G136)</f>
        <v>923.35710000000006</v>
      </c>
      <c r="M136" s="24">
        <f>100*L136/K136</f>
        <v>79.353057761294181</v>
      </c>
      <c r="N136" s="32">
        <f>SUM(I125:I136)/N2</f>
        <v>0.60416666666666674</v>
      </c>
    </row>
    <row r="137" spans="1:14" ht="15" thickBot="1">
      <c r="A137" s="15" t="s">
        <v>21</v>
      </c>
      <c r="B137" s="15">
        <v>167</v>
      </c>
      <c r="C137" s="15">
        <v>208</v>
      </c>
      <c r="D137" s="15">
        <v>94.010400000000004</v>
      </c>
      <c r="E137" s="15">
        <v>129.76429999999999</v>
      </c>
      <c r="F137" s="15">
        <v>84.755600000000001</v>
      </c>
      <c r="G137" s="15">
        <v>129.56370000000001</v>
      </c>
      <c r="H137" s="15">
        <v>0.56000000000000005</v>
      </c>
      <c r="I137" s="15">
        <v>0.62</v>
      </c>
      <c r="J137" t="s">
        <v>11</v>
      </c>
    </row>
    <row r="138" spans="1:14" ht="15" thickBot="1">
      <c r="A138" s="16" t="s">
        <v>22</v>
      </c>
      <c r="B138" s="16">
        <v>121</v>
      </c>
      <c r="C138" s="16">
        <v>175</v>
      </c>
      <c r="D138" s="16">
        <v>73.986800000000002</v>
      </c>
      <c r="E138" s="16">
        <v>117.4693</v>
      </c>
      <c r="F138" s="16">
        <v>68.228499999999997</v>
      </c>
      <c r="G138" s="16">
        <v>117.28619999999999</v>
      </c>
      <c r="H138" s="16">
        <v>0.61</v>
      </c>
      <c r="I138" s="16">
        <v>0.67</v>
      </c>
      <c r="J138" t="s">
        <v>11</v>
      </c>
    </row>
    <row r="139" spans="1:14" ht="15" thickBot="1">
      <c r="A139" s="15" t="s">
        <v>23</v>
      </c>
      <c r="B139" s="15">
        <v>225</v>
      </c>
      <c r="C139" s="15">
        <v>202</v>
      </c>
      <c r="D139" s="15">
        <v>142.98349999999999</v>
      </c>
      <c r="E139" s="15">
        <v>123.3918</v>
      </c>
      <c r="F139" s="15">
        <v>135.53989999999999</v>
      </c>
      <c r="G139" s="15">
        <v>122.5506</v>
      </c>
      <c r="H139" s="15">
        <v>0.64</v>
      </c>
      <c r="I139" s="15">
        <v>0.61</v>
      </c>
      <c r="J139" t="s">
        <v>11</v>
      </c>
    </row>
    <row r="140" spans="1:14" ht="15" thickBot="1">
      <c r="A140" s="16" t="s">
        <v>24</v>
      </c>
      <c r="B140" s="16">
        <v>240</v>
      </c>
      <c r="C140" s="16">
        <v>204</v>
      </c>
      <c r="D140" s="16">
        <v>159.4084</v>
      </c>
      <c r="E140" s="16">
        <v>139.23840000000001</v>
      </c>
      <c r="F140" s="16">
        <v>148.88749999999999</v>
      </c>
      <c r="G140" s="16">
        <v>139.0104</v>
      </c>
      <c r="H140" s="16">
        <v>0.66</v>
      </c>
      <c r="I140" s="16">
        <v>0.68</v>
      </c>
      <c r="J140" t="s">
        <v>11</v>
      </c>
    </row>
    <row r="141" spans="1:14" ht="15" thickBot="1">
      <c r="A141" s="15" t="s">
        <v>25</v>
      </c>
      <c r="B141" s="15">
        <v>166</v>
      </c>
      <c r="C141" s="15">
        <v>182</v>
      </c>
      <c r="D141" s="15">
        <v>109.8385</v>
      </c>
      <c r="E141" s="15">
        <v>122.5561</v>
      </c>
      <c r="F141" s="15">
        <v>107.21250000000001</v>
      </c>
      <c r="G141" s="15">
        <v>121.58759999999999</v>
      </c>
      <c r="H141" s="15">
        <v>0.66</v>
      </c>
      <c r="I141" s="15">
        <v>0.67</v>
      </c>
      <c r="J141" t="s">
        <v>11</v>
      </c>
    </row>
    <row r="142" spans="1:14" ht="15" thickBot="1">
      <c r="A142" s="16" t="s">
        <v>26</v>
      </c>
      <c r="B142" s="16">
        <v>193</v>
      </c>
      <c r="C142" s="16">
        <v>228</v>
      </c>
      <c r="D142" s="16">
        <v>120.2867</v>
      </c>
      <c r="E142" s="16">
        <v>139.60339999999999</v>
      </c>
      <c r="F142" s="16">
        <v>115.9855</v>
      </c>
      <c r="G142" s="16">
        <v>138.70939999999999</v>
      </c>
      <c r="H142" s="16">
        <v>0.62</v>
      </c>
      <c r="I142" s="16">
        <v>0.61</v>
      </c>
      <c r="J142" t="s">
        <v>11</v>
      </c>
    </row>
    <row r="143" spans="1:14" ht="15" thickBot="1">
      <c r="A143" s="15" t="s">
        <v>27</v>
      </c>
      <c r="B143" s="15">
        <v>170</v>
      </c>
      <c r="C143" s="15">
        <v>213</v>
      </c>
      <c r="D143" s="15">
        <v>106.32089999999999</v>
      </c>
      <c r="E143" s="15">
        <v>129.4477</v>
      </c>
      <c r="F143" s="15">
        <v>105.7744</v>
      </c>
      <c r="G143" s="15">
        <v>129.11789999999999</v>
      </c>
      <c r="H143" s="15">
        <v>0.63</v>
      </c>
      <c r="I143" s="15">
        <v>0.61</v>
      </c>
      <c r="J143" t="s">
        <v>11</v>
      </c>
    </row>
    <row r="144" spans="1:14" ht="15" thickBot="1">
      <c r="A144" s="16" t="s">
        <v>28</v>
      </c>
      <c r="B144" s="16">
        <v>192</v>
      </c>
      <c r="C144" s="16">
        <v>198</v>
      </c>
      <c r="D144" s="16">
        <v>113.2816</v>
      </c>
      <c r="E144" s="16">
        <v>128.35300000000001</v>
      </c>
      <c r="F144" s="16">
        <v>112.934</v>
      </c>
      <c r="G144" s="16">
        <v>127.4015</v>
      </c>
      <c r="H144" s="16">
        <v>0.59</v>
      </c>
      <c r="I144" s="16">
        <v>0.65</v>
      </c>
      <c r="J144" t="s">
        <v>11</v>
      </c>
    </row>
    <row r="145" spans="1:14" ht="15" thickBot="1">
      <c r="A145" s="15" t="s">
        <v>29</v>
      </c>
      <c r="B145" s="15">
        <v>216</v>
      </c>
      <c r="C145" s="15">
        <v>177</v>
      </c>
      <c r="D145" s="15">
        <v>113.9188</v>
      </c>
      <c r="E145" s="15">
        <v>108.28919999999999</v>
      </c>
      <c r="F145" s="15">
        <v>113.5147</v>
      </c>
      <c r="G145" s="15">
        <v>108.28919999999999</v>
      </c>
      <c r="H145" s="15">
        <v>0.53</v>
      </c>
      <c r="I145" s="15">
        <v>0.61</v>
      </c>
      <c r="J145" t="s">
        <v>11</v>
      </c>
    </row>
    <row r="146" spans="1:14" ht="15" thickBot="1">
      <c r="A146" s="16" t="s">
        <v>30</v>
      </c>
      <c r="B146" s="16">
        <v>216</v>
      </c>
      <c r="C146" s="16">
        <v>230</v>
      </c>
      <c r="D146" s="16">
        <v>124.96429999999999</v>
      </c>
      <c r="E146" s="16">
        <v>150.65799999999999</v>
      </c>
      <c r="F146" s="16">
        <v>124.7467</v>
      </c>
      <c r="G146" s="16">
        <v>149.24449999999999</v>
      </c>
      <c r="H146" s="16">
        <v>0.57999999999999996</v>
      </c>
      <c r="I146" s="16">
        <v>0.66</v>
      </c>
      <c r="J146" t="s">
        <v>11</v>
      </c>
    </row>
    <row r="147" spans="1:14" ht="15" thickBot="1">
      <c r="A147" s="15" t="s">
        <v>31</v>
      </c>
      <c r="B147" s="15">
        <v>221</v>
      </c>
      <c r="C147" s="15">
        <v>228</v>
      </c>
      <c r="D147" s="15">
        <v>137.49520000000001</v>
      </c>
      <c r="E147" s="15">
        <v>151.64949999999999</v>
      </c>
      <c r="F147" s="15">
        <v>136.83320000000001</v>
      </c>
      <c r="G147" s="15">
        <v>152.0205</v>
      </c>
      <c r="H147" s="15">
        <v>0.62</v>
      </c>
      <c r="I147" s="15">
        <v>0.67</v>
      </c>
      <c r="J147" t="s">
        <v>11</v>
      </c>
    </row>
    <row r="148" spans="1:14" ht="15" thickBot="1">
      <c r="A148" s="16" t="s">
        <v>32</v>
      </c>
      <c r="B148" s="16">
        <v>213</v>
      </c>
      <c r="C148" s="16">
        <v>0</v>
      </c>
      <c r="D148" s="16">
        <v>132.0891</v>
      </c>
      <c r="E148" s="16">
        <v>0</v>
      </c>
      <c r="F148" s="16">
        <v>131.21449999999999</v>
      </c>
      <c r="G148" s="16">
        <v>0</v>
      </c>
      <c r="H148" s="16">
        <v>0.62</v>
      </c>
      <c r="I148" s="16">
        <v>0</v>
      </c>
      <c r="J148" t="s">
        <v>11</v>
      </c>
      <c r="K148" s="22">
        <f>SUM(F137:F148)</f>
        <v>1385.627</v>
      </c>
      <c r="L148" s="22">
        <f>SUM(G137:G148)</f>
        <v>1434.7814999999998</v>
      </c>
      <c r="M148" s="24">
        <f>100*L148/K148</f>
        <v>103.54745541188213</v>
      </c>
      <c r="N148" s="32">
        <f>SUM(I137:I148)/N2</f>
        <v>0.58833333333333337</v>
      </c>
    </row>
    <row r="149" spans="1:14" ht="15" thickBot="1">
      <c r="A149" s="15" t="s">
        <v>21</v>
      </c>
      <c r="B149" s="15">
        <v>77</v>
      </c>
      <c r="C149" s="15">
        <v>44</v>
      </c>
      <c r="D149" s="15">
        <v>41.764200000000002</v>
      </c>
      <c r="E149" s="15">
        <v>21.604800000000001</v>
      </c>
      <c r="F149" s="15">
        <v>41.936300000000003</v>
      </c>
      <c r="G149" s="15">
        <v>22.075500000000002</v>
      </c>
      <c r="H149" s="15">
        <v>0.54</v>
      </c>
      <c r="I149" s="15">
        <v>0.49</v>
      </c>
      <c r="J149" t="s">
        <v>12</v>
      </c>
    </row>
    <row r="150" spans="1:14" ht="15" thickBot="1">
      <c r="A150" s="16" t="s">
        <v>22</v>
      </c>
      <c r="B150" s="16">
        <v>99</v>
      </c>
      <c r="C150" s="16">
        <v>54</v>
      </c>
      <c r="D150" s="16">
        <v>45.895600000000002</v>
      </c>
      <c r="E150" s="16">
        <v>32.078400000000002</v>
      </c>
      <c r="F150" s="16">
        <v>43.612099999999998</v>
      </c>
      <c r="G150" s="16">
        <v>31.742000000000001</v>
      </c>
      <c r="H150" s="16">
        <v>0.46</v>
      </c>
      <c r="I150" s="16">
        <v>0.59</v>
      </c>
      <c r="J150" t="s">
        <v>12</v>
      </c>
    </row>
    <row r="151" spans="1:14" ht="15" thickBot="1">
      <c r="A151" s="15" t="s">
        <v>23</v>
      </c>
      <c r="B151" s="15">
        <v>74</v>
      </c>
      <c r="C151" s="15">
        <v>51</v>
      </c>
      <c r="D151" s="15">
        <v>45.492100000000001</v>
      </c>
      <c r="E151" s="15">
        <v>26.4727</v>
      </c>
      <c r="F151" s="15">
        <v>41.9238</v>
      </c>
      <c r="G151" s="15">
        <v>26.193000000000001</v>
      </c>
      <c r="H151" s="15">
        <v>0.61</v>
      </c>
      <c r="I151" s="15">
        <v>0.52</v>
      </c>
      <c r="J151" t="s">
        <v>12</v>
      </c>
    </row>
    <row r="152" spans="1:14" ht="15" thickBot="1">
      <c r="A152" s="16" t="s">
        <v>24</v>
      </c>
      <c r="B152" s="16">
        <v>62</v>
      </c>
      <c r="C152" s="16">
        <v>45</v>
      </c>
      <c r="D152" s="16">
        <v>36.781999999999996</v>
      </c>
      <c r="E152" s="16">
        <v>19.315899999999999</v>
      </c>
      <c r="F152" s="16">
        <v>32.7714</v>
      </c>
      <c r="G152" s="16">
        <v>19.5656</v>
      </c>
      <c r="H152" s="16">
        <v>0.59</v>
      </c>
      <c r="I152" s="16">
        <v>0.43</v>
      </c>
      <c r="J152" t="s">
        <v>12</v>
      </c>
    </row>
    <row r="153" spans="1:14" ht="15" thickBot="1">
      <c r="A153" s="15" t="s">
        <v>25</v>
      </c>
      <c r="B153" s="15">
        <v>64</v>
      </c>
      <c r="C153" s="15">
        <v>50</v>
      </c>
      <c r="D153" s="15">
        <v>33.840299999999999</v>
      </c>
      <c r="E153" s="15">
        <v>21.160799999999998</v>
      </c>
      <c r="F153" s="15">
        <v>30.817599999999999</v>
      </c>
      <c r="G153" s="15">
        <v>20.960699999999999</v>
      </c>
      <c r="H153" s="15">
        <v>0.53</v>
      </c>
      <c r="I153" s="15">
        <v>0.42</v>
      </c>
      <c r="J153" t="s">
        <v>12</v>
      </c>
    </row>
    <row r="154" spans="1:14" ht="15" thickBot="1">
      <c r="A154" s="16" t="s">
        <v>26</v>
      </c>
      <c r="B154" s="16">
        <v>66</v>
      </c>
      <c r="C154" s="16">
        <v>48</v>
      </c>
      <c r="D154" s="16">
        <v>35.760899999999999</v>
      </c>
      <c r="E154" s="16">
        <v>22.945799999999998</v>
      </c>
      <c r="F154" s="16">
        <v>32.615499999999997</v>
      </c>
      <c r="G154" s="16">
        <v>22.761900000000001</v>
      </c>
      <c r="H154" s="16">
        <v>0.54</v>
      </c>
      <c r="I154" s="16">
        <v>0.48</v>
      </c>
      <c r="J154" t="s">
        <v>12</v>
      </c>
    </row>
    <row r="155" spans="1:14" ht="15" thickBot="1">
      <c r="A155" s="15" t="s">
        <v>27</v>
      </c>
      <c r="B155" s="15">
        <v>57</v>
      </c>
      <c r="C155" s="15">
        <v>40</v>
      </c>
      <c r="D155" s="15">
        <v>27.5932</v>
      </c>
      <c r="E155" s="15">
        <v>16.7014</v>
      </c>
      <c r="F155" s="15">
        <v>28.611000000000001</v>
      </c>
      <c r="G155" s="15">
        <v>16.736000000000001</v>
      </c>
      <c r="H155" s="15">
        <v>0.48</v>
      </c>
      <c r="I155" s="15">
        <v>0.42</v>
      </c>
      <c r="J155" t="s">
        <v>12</v>
      </c>
    </row>
    <row r="156" spans="1:14" ht="15" thickBot="1">
      <c r="A156" s="16" t="s">
        <v>28</v>
      </c>
      <c r="B156" s="16">
        <v>46</v>
      </c>
      <c r="C156" s="16">
        <v>52</v>
      </c>
      <c r="D156" s="16">
        <v>23.185400000000001</v>
      </c>
      <c r="E156" s="16">
        <v>22.285799999999998</v>
      </c>
      <c r="F156" s="16">
        <v>23.098500000000001</v>
      </c>
      <c r="G156" s="16">
        <v>22.198899999999998</v>
      </c>
      <c r="H156" s="16">
        <v>0.5</v>
      </c>
      <c r="I156" s="16">
        <v>0.43</v>
      </c>
      <c r="J156" t="s">
        <v>12</v>
      </c>
    </row>
    <row r="157" spans="1:14" ht="15" thickBot="1">
      <c r="A157" s="15" t="s">
        <v>29</v>
      </c>
      <c r="B157" s="15">
        <v>68</v>
      </c>
      <c r="C157" s="15">
        <v>35</v>
      </c>
      <c r="D157" s="15">
        <v>32.342500000000001</v>
      </c>
      <c r="E157" s="15">
        <v>15.678000000000001</v>
      </c>
      <c r="F157" s="15">
        <v>32.500599999999999</v>
      </c>
      <c r="G157" s="15">
        <v>15.701599999999999</v>
      </c>
      <c r="H157" s="15">
        <v>0.48</v>
      </c>
      <c r="I157" s="15">
        <v>0.45</v>
      </c>
      <c r="J157" t="s">
        <v>12</v>
      </c>
    </row>
    <row r="158" spans="1:14" ht="15" thickBot="1">
      <c r="A158" s="16" t="s">
        <v>30</v>
      </c>
      <c r="B158" s="16">
        <v>57</v>
      </c>
      <c r="C158" s="16">
        <v>49</v>
      </c>
      <c r="D158" s="16">
        <v>25.641100000000002</v>
      </c>
      <c r="E158" s="16">
        <v>20.7087</v>
      </c>
      <c r="F158" s="16">
        <v>25.7104</v>
      </c>
      <c r="G158" s="16">
        <v>20.936199999999999</v>
      </c>
      <c r="H158" s="16">
        <v>0.45</v>
      </c>
      <c r="I158" s="16">
        <v>0.42</v>
      </c>
      <c r="J158" t="s">
        <v>12</v>
      </c>
    </row>
    <row r="159" spans="1:14" ht="15" thickBot="1">
      <c r="A159" s="15" t="s">
        <v>31</v>
      </c>
      <c r="B159" s="15">
        <v>42</v>
      </c>
      <c r="C159" s="15">
        <v>44</v>
      </c>
      <c r="D159" s="15">
        <v>24.4876</v>
      </c>
      <c r="E159" s="15">
        <v>24.858699999999999</v>
      </c>
      <c r="F159" s="15">
        <v>24.3462</v>
      </c>
      <c r="G159" s="15">
        <v>25.2469</v>
      </c>
      <c r="H159" s="15">
        <v>0.57999999999999996</v>
      </c>
      <c r="I159" s="15">
        <v>0.56000000000000005</v>
      </c>
      <c r="J159" t="s">
        <v>12</v>
      </c>
    </row>
    <row r="160" spans="1:14" ht="15" thickBot="1">
      <c r="A160" s="16" t="s">
        <v>32</v>
      </c>
      <c r="B160" s="16">
        <v>52</v>
      </c>
      <c r="C160" s="16">
        <v>49</v>
      </c>
      <c r="D160" s="16">
        <v>27.142199999999999</v>
      </c>
      <c r="E160" s="16">
        <v>25.333300000000001</v>
      </c>
      <c r="F160" s="16">
        <v>26.872399999999999</v>
      </c>
      <c r="G160" s="16">
        <v>25.424900000000001</v>
      </c>
      <c r="H160" s="16">
        <v>0.52</v>
      </c>
      <c r="I160" s="16">
        <v>0.52</v>
      </c>
      <c r="J160" t="s">
        <v>12</v>
      </c>
      <c r="K160" s="22">
        <f>SUM(F149:F160)</f>
        <v>384.81580000000008</v>
      </c>
      <c r="L160" s="22">
        <f>SUM(G149:G160)</f>
        <v>269.54320000000001</v>
      </c>
      <c r="M160" s="24">
        <f>100*L160/K160</f>
        <v>70.044733090481202</v>
      </c>
      <c r="N160" s="32">
        <f>SUM(I149:I160)/N2</f>
        <v>0.47750000000000004</v>
      </c>
    </row>
    <row r="161" spans="1:14" ht="15" thickBot="1">
      <c r="A161" s="15" t="s">
        <v>21</v>
      </c>
      <c r="B161" s="15">
        <v>59</v>
      </c>
      <c r="C161" s="15">
        <v>180</v>
      </c>
      <c r="D161" s="15">
        <v>56.111600000000003</v>
      </c>
      <c r="E161" s="15">
        <v>111.9973</v>
      </c>
      <c r="F161" s="15">
        <v>49.481099999999998</v>
      </c>
      <c r="G161" s="15">
        <v>111.57550000000001</v>
      </c>
      <c r="H161" s="15">
        <v>0.95</v>
      </c>
      <c r="I161" s="15">
        <v>0.62</v>
      </c>
      <c r="J161" t="s">
        <v>13</v>
      </c>
    </row>
    <row r="162" spans="1:14" ht="15" thickBot="1">
      <c r="A162" s="16" t="s">
        <v>22</v>
      </c>
      <c r="B162" s="16">
        <v>101</v>
      </c>
      <c r="C162" s="16">
        <v>171</v>
      </c>
      <c r="D162" s="16">
        <v>74.613900000000001</v>
      </c>
      <c r="E162" s="16">
        <v>108.962</v>
      </c>
      <c r="F162" s="16">
        <v>70.828800000000001</v>
      </c>
      <c r="G162" s="16">
        <v>109.00539999999999</v>
      </c>
      <c r="H162" s="16">
        <v>0.74</v>
      </c>
      <c r="I162" s="16">
        <v>0.64</v>
      </c>
      <c r="J162" t="s">
        <v>13</v>
      </c>
    </row>
    <row r="163" spans="1:14" ht="15" thickBot="1">
      <c r="A163" s="15" t="s">
        <v>23</v>
      </c>
      <c r="B163" s="15">
        <v>191</v>
      </c>
      <c r="C163" s="15">
        <v>167</v>
      </c>
      <c r="D163" s="15">
        <v>143.08690000000001</v>
      </c>
      <c r="E163" s="15">
        <v>96.866699999999994</v>
      </c>
      <c r="F163" s="15">
        <v>132.71029999999999</v>
      </c>
      <c r="G163" s="15">
        <v>96.572800000000001</v>
      </c>
      <c r="H163" s="15">
        <v>0.75</v>
      </c>
      <c r="I163" s="15">
        <v>0.57999999999999996</v>
      </c>
      <c r="J163" t="s">
        <v>13</v>
      </c>
    </row>
    <row r="164" spans="1:14" ht="15" thickBot="1">
      <c r="A164" s="16" t="s">
        <v>24</v>
      </c>
      <c r="B164" s="16">
        <v>188</v>
      </c>
      <c r="C164" s="16">
        <v>195</v>
      </c>
      <c r="D164" s="16">
        <v>142.46129999999999</v>
      </c>
      <c r="E164" s="16">
        <v>112.47929999999999</v>
      </c>
      <c r="F164" s="16">
        <v>128.89959999999999</v>
      </c>
      <c r="G164" s="16">
        <v>111.92440000000001</v>
      </c>
      <c r="H164" s="16">
        <v>0.76</v>
      </c>
      <c r="I164" s="16">
        <v>0.57999999999999996</v>
      </c>
      <c r="J164" t="s">
        <v>13</v>
      </c>
    </row>
    <row r="165" spans="1:14" ht="15" thickBot="1">
      <c r="A165" s="15" t="s">
        <v>25</v>
      </c>
      <c r="B165" s="15">
        <v>180</v>
      </c>
      <c r="C165" s="15">
        <v>178</v>
      </c>
      <c r="D165" s="15">
        <v>127.0025</v>
      </c>
      <c r="E165" s="15">
        <v>103.673</v>
      </c>
      <c r="F165" s="15">
        <v>116.8927</v>
      </c>
      <c r="G165" s="15">
        <v>103.4228</v>
      </c>
      <c r="H165" s="15">
        <v>0.71</v>
      </c>
      <c r="I165" s="15">
        <v>0.57999999999999996</v>
      </c>
      <c r="J165" t="s">
        <v>13</v>
      </c>
    </row>
    <row r="166" spans="1:14" ht="15" thickBot="1">
      <c r="A166" s="16" t="s">
        <v>26</v>
      </c>
      <c r="B166" s="16">
        <v>178</v>
      </c>
      <c r="C166" s="16">
        <v>142</v>
      </c>
      <c r="D166" s="16">
        <v>142.1549</v>
      </c>
      <c r="E166" s="16">
        <v>99.013400000000004</v>
      </c>
      <c r="F166" s="16">
        <v>127.7761</v>
      </c>
      <c r="G166" s="16">
        <v>98.964699999999993</v>
      </c>
      <c r="H166" s="16">
        <v>0.8</v>
      </c>
      <c r="I166" s="16">
        <v>0.7</v>
      </c>
      <c r="J166" t="s">
        <v>13</v>
      </c>
    </row>
    <row r="167" spans="1:14" ht="15" thickBot="1">
      <c r="A167" s="15" t="s">
        <v>27</v>
      </c>
      <c r="B167" s="15">
        <v>168</v>
      </c>
      <c r="C167" s="15">
        <v>143</v>
      </c>
      <c r="D167" s="15">
        <v>105.38590000000001</v>
      </c>
      <c r="E167" s="15">
        <v>80.044399999999996</v>
      </c>
      <c r="F167" s="15">
        <v>105.7242</v>
      </c>
      <c r="G167" s="15">
        <v>80.052099999999996</v>
      </c>
      <c r="H167" s="15">
        <v>0.63</v>
      </c>
      <c r="I167" s="15">
        <v>0.56000000000000005</v>
      </c>
      <c r="J167" t="s">
        <v>13</v>
      </c>
    </row>
    <row r="168" spans="1:14" ht="15" thickBot="1">
      <c r="A168" s="16" t="s">
        <v>28</v>
      </c>
      <c r="B168" s="16">
        <v>170</v>
      </c>
      <c r="C168" s="16">
        <v>163</v>
      </c>
      <c r="D168" s="16">
        <v>119.5235</v>
      </c>
      <c r="E168" s="16">
        <v>94.639799999999994</v>
      </c>
      <c r="F168" s="16">
        <v>119.0012</v>
      </c>
      <c r="G168" s="16">
        <v>94.141599999999997</v>
      </c>
      <c r="H168" s="16">
        <v>0.7</v>
      </c>
      <c r="I168" s="16">
        <v>0.57999999999999996</v>
      </c>
      <c r="J168" t="s">
        <v>13</v>
      </c>
    </row>
    <row r="169" spans="1:14" ht="15" thickBot="1">
      <c r="A169" s="15" t="s">
        <v>29</v>
      </c>
      <c r="B169" s="15">
        <v>164</v>
      </c>
      <c r="C169" s="15">
        <v>157</v>
      </c>
      <c r="D169" s="15">
        <v>101.7685</v>
      </c>
      <c r="E169" s="15">
        <v>90.145099999999999</v>
      </c>
      <c r="F169" s="15">
        <v>101.117</v>
      </c>
      <c r="G169" s="15">
        <v>91.316400000000002</v>
      </c>
      <c r="H169" s="15">
        <v>0.62</v>
      </c>
      <c r="I169" s="15">
        <v>0.56999999999999995</v>
      </c>
      <c r="J169" t="s">
        <v>13</v>
      </c>
    </row>
    <row r="170" spans="1:14" ht="15" thickBot="1">
      <c r="A170" s="16" t="s">
        <v>30</v>
      </c>
      <c r="B170" s="16">
        <v>184</v>
      </c>
      <c r="C170" s="16">
        <v>152</v>
      </c>
      <c r="D170" s="16">
        <v>131.2414</v>
      </c>
      <c r="E170" s="16">
        <v>90.755899999999997</v>
      </c>
      <c r="F170" s="16">
        <v>130.98589999999999</v>
      </c>
      <c r="G170" s="16">
        <v>89.999899999999997</v>
      </c>
      <c r="H170" s="16">
        <v>0.71</v>
      </c>
      <c r="I170" s="16">
        <v>0.6</v>
      </c>
      <c r="J170" t="s">
        <v>13</v>
      </c>
    </row>
    <row r="171" spans="1:14" ht="15" thickBot="1">
      <c r="A171" s="15" t="s">
        <v>31</v>
      </c>
      <c r="B171" s="15">
        <v>207</v>
      </c>
      <c r="C171" s="15">
        <v>140</v>
      </c>
      <c r="D171" s="15">
        <v>134.39109999999999</v>
      </c>
      <c r="E171" s="15">
        <v>80.127300000000005</v>
      </c>
      <c r="F171" s="15">
        <v>134.26</v>
      </c>
      <c r="G171" s="15">
        <v>79.930199999999999</v>
      </c>
      <c r="H171" s="15">
        <v>0.65</v>
      </c>
      <c r="I171" s="15">
        <v>0.56999999999999995</v>
      </c>
      <c r="J171" t="s">
        <v>13</v>
      </c>
    </row>
    <row r="172" spans="1:14" ht="15" thickBot="1">
      <c r="A172" s="16" t="s">
        <v>32</v>
      </c>
      <c r="B172" s="16">
        <v>197</v>
      </c>
      <c r="C172" s="16">
        <v>170</v>
      </c>
      <c r="D172" s="16">
        <v>119.1895</v>
      </c>
      <c r="E172" s="16">
        <v>105.4615</v>
      </c>
      <c r="F172" s="16">
        <v>118.6733</v>
      </c>
      <c r="G172" s="16">
        <v>104.8561</v>
      </c>
      <c r="H172" s="16">
        <v>0.61</v>
      </c>
      <c r="I172" s="16">
        <v>0.62</v>
      </c>
      <c r="J172" t="s">
        <v>13</v>
      </c>
      <c r="K172" s="22">
        <f>SUM(F161:F172)</f>
        <v>1336.3501999999999</v>
      </c>
      <c r="L172" s="22">
        <f>SUM(G161:G172)</f>
        <v>1171.7619</v>
      </c>
      <c r="M172" s="24">
        <f>100*L172/K172</f>
        <v>87.683744874659368</v>
      </c>
      <c r="N172" s="32">
        <f>SUM(I161:I172)/N2</f>
        <v>0.6</v>
      </c>
    </row>
    <row r="173" spans="1:14" ht="15" thickBot="1">
      <c r="A173" s="15" t="s">
        <v>21</v>
      </c>
      <c r="B173" s="15">
        <v>44</v>
      </c>
      <c r="C173" s="15">
        <v>80</v>
      </c>
      <c r="D173" s="15">
        <v>22.6401</v>
      </c>
      <c r="E173" s="15">
        <v>62.596800000000002</v>
      </c>
      <c r="F173" s="15">
        <v>20.299399999999999</v>
      </c>
      <c r="G173" s="15">
        <v>62.220599999999997</v>
      </c>
      <c r="H173" s="15">
        <v>0.51</v>
      </c>
      <c r="I173" s="15">
        <v>0.78</v>
      </c>
      <c r="J173" t="s">
        <v>14</v>
      </c>
    </row>
    <row r="174" spans="1:14" ht="15" thickBot="1">
      <c r="A174" s="16" t="s">
        <v>22</v>
      </c>
      <c r="B174" s="16">
        <v>49</v>
      </c>
      <c r="C174" s="16">
        <v>74</v>
      </c>
      <c r="D174" s="16">
        <v>25.38</v>
      </c>
      <c r="E174" s="16">
        <v>52.2012</v>
      </c>
      <c r="F174" s="16">
        <v>24.301100000000002</v>
      </c>
      <c r="G174" s="16">
        <v>51.32</v>
      </c>
      <c r="H174" s="16">
        <v>0.52</v>
      </c>
      <c r="I174" s="16">
        <v>0.71</v>
      </c>
      <c r="J174" t="s">
        <v>14</v>
      </c>
    </row>
    <row r="175" spans="1:14" ht="15" thickBot="1">
      <c r="A175" s="15" t="s">
        <v>23</v>
      </c>
      <c r="B175" s="15">
        <v>68</v>
      </c>
      <c r="C175" s="15">
        <v>72</v>
      </c>
      <c r="D175" s="15">
        <v>56.677</v>
      </c>
      <c r="E175" s="15">
        <v>55.052399999999999</v>
      </c>
      <c r="F175" s="15">
        <v>51.059800000000003</v>
      </c>
      <c r="G175" s="15">
        <v>54.9527</v>
      </c>
      <c r="H175" s="15">
        <v>0.83</v>
      </c>
      <c r="I175" s="15">
        <v>0.76</v>
      </c>
      <c r="J175" t="s">
        <v>14</v>
      </c>
    </row>
    <row r="176" spans="1:14" ht="15" thickBot="1">
      <c r="A176" s="16" t="s">
        <v>24</v>
      </c>
      <c r="B176" s="16">
        <v>48</v>
      </c>
      <c r="C176" s="16">
        <v>70</v>
      </c>
      <c r="D176" s="16">
        <v>37.936799999999998</v>
      </c>
      <c r="E176" s="16">
        <v>59.0809</v>
      </c>
      <c r="F176" s="16">
        <v>36.554699999999997</v>
      </c>
      <c r="G176" s="16">
        <v>59.049100000000003</v>
      </c>
      <c r="H176" s="16">
        <v>0.79</v>
      </c>
      <c r="I176" s="16">
        <v>0.84</v>
      </c>
      <c r="J176" t="s">
        <v>14</v>
      </c>
    </row>
    <row r="177" spans="1:14" ht="15" thickBot="1">
      <c r="A177" s="15" t="s">
        <v>25</v>
      </c>
      <c r="B177" s="15">
        <v>40</v>
      </c>
      <c r="C177" s="15">
        <v>72</v>
      </c>
      <c r="D177" s="15">
        <v>26.0183</v>
      </c>
      <c r="E177" s="15">
        <v>51.69</v>
      </c>
      <c r="F177" s="15">
        <v>24.2392</v>
      </c>
      <c r="G177" s="15">
        <v>50.906199999999998</v>
      </c>
      <c r="H177" s="15">
        <v>0.65</v>
      </c>
      <c r="I177" s="15">
        <v>0.72</v>
      </c>
      <c r="J177" t="s">
        <v>14</v>
      </c>
    </row>
    <row r="178" spans="1:14" ht="15" thickBot="1">
      <c r="A178" s="16" t="s">
        <v>26</v>
      </c>
      <c r="B178" s="16">
        <v>72</v>
      </c>
      <c r="C178" s="16">
        <v>72</v>
      </c>
      <c r="D178" s="16">
        <v>58.147599999999997</v>
      </c>
      <c r="E178" s="16">
        <v>49.754100000000001</v>
      </c>
      <c r="F178" s="16">
        <v>51.074300000000001</v>
      </c>
      <c r="G178" s="16">
        <v>48.981000000000002</v>
      </c>
      <c r="H178" s="16">
        <v>0.81</v>
      </c>
      <c r="I178" s="16">
        <v>0.69</v>
      </c>
      <c r="J178" t="s">
        <v>14</v>
      </c>
    </row>
    <row r="179" spans="1:14" ht="15" thickBot="1">
      <c r="A179" s="15" t="s">
        <v>27</v>
      </c>
      <c r="B179" s="15">
        <v>65</v>
      </c>
      <c r="C179" s="15">
        <v>60</v>
      </c>
      <c r="D179" s="15">
        <v>37.964599999999997</v>
      </c>
      <c r="E179" s="15">
        <v>44.828400000000002</v>
      </c>
      <c r="F179" s="15">
        <v>37.478700000000003</v>
      </c>
      <c r="G179" s="15">
        <v>44.338200000000001</v>
      </c>
      <c r="H179" s="15">
        <v>0.57999999999999996</v>
      </c>
      <c r="I179" s="15">
        <v>0.75</v>
      </c>
      <c r="J179" t="s">
        <v>14</v>
      </c>
    </row>
    <row r="180" spans="1:14" ht="15" thickBot="1">
      <c r="A180" s="16" t="s">
        <v>28</v>
      </c>
      <c r="B180" s="16">
        <v>60</v>
      </c>
      <c r="C180" s="16">
        <v>62</v>
      </c>
      <c r="D180" s="16">
        <v>43.893300000000004</v>
      </c>
      <c r="E180" s="16">
        <v>58.5488</v>
      </c>
      <c r="F180" s="16">
        <v>43.966999999999999</v>
      </c>
      <c r="G180" s="16">
        <v>58.776600000000002</v>
      </c>
      <c r="H180" s="16">
        <v>0.73</v>
      </c>
      <c r="I180" s="16">
        <v>0.94</v>
      </c>
      <c r="J180" t="s">
        <v>14</v>
      </c>
    </row>
    <row r="181" spans="1:14" ht="15" thickBot="1">
      <c r="A181" s="15" t="s">
        <v>29</v>
      </c>
      <c r="B181" s="15">
        <v>50</v>
      </c>
      <c r="C181" s="15">
        <v>72</v>
      </c>
      <c r="D181" s="15">
        <v>42.346699999999998</v>
      </c>
      <c r="E181" s="15">
        <v>41.264699999999998</v>
      </c>
      <c r="F181" s="15">
        <v>42.119700000000002</v>
      </c>
      <c r="G181" s="15">
        <v>40.934800000000003</v>
      </c>
      <c r="H181" s="15">
        <v>0.85</v>
      </c>
      <c r="I181" s="15">
        <v>0.56999999999999995</v>
      </c>
      <c r="J181" t="s">
        <v>14</v>
      </c>
    </row>
    <row r="182" spans="1:14" ht="15" thickBot="1">
      <c r="A182" s="16" t="s">
        <v>30</v>
      </c>
      <c r="B182" s="16">
        <v>78</v>
      </c>
      <c r="C182" s="16">
        <v>68</v>
      </c>
      <c r="D182" s="16">
        <v>37.197899999999997</v>
      </c>
      <c r="E182" s="16">
        <v>50.448799999999999</v>
      </c>
      <c r="F182" s="16">
        <v>37.143900000000002</v>
      </c>
      <c r="G182" s="16">
        <v>50.7273</v>
      </c>
      <c r="H182" s="16">
        <v>0.48</v>
      </c>
      <c r="I182" s="16">
        <v>0.74</v>
      </c>
      <c r="J182" t="s">
        <v>14</v>
      </c>
    </row>
    <row r="183" spans="1:14" ht="15" thickBot="1">
      <c r="A183" s="15" t="s">
        <v>31</v>
      </c>
      <c r="B183" s="15">
        <v>72</v>
      </c>
      <c r="C183" s="15">
        <v>93</v>
      </c>
      <c r="D183" s="15">
        <v>53.095599999999997</v>
      </c>
      <c r="E183" s="15">
        <v>55.453200000000002</v>
      </c>
      <c r="F183" s="15">
        <v>52.434399999999997</v>
      </c>
      <c r="G183" s="15">
        <v>55.042000000000002</v>
      </c>
      <c r="H183" s="15">
        <v>0.74</v>
      </c>
      <c r="I183" s="15">
        <v>0.6</v>
      </c>
      <c r="J183" t="s">
        <v>14</v>
      </c>
    </row>
    <row r="184" spans="1:14" ht="15" thickBot="1">
      <c r="A184" s="16" t="s">
        <v>32</v>
      </c>
      <c r="B184" s="16">
        <v>70</v>
      </c>
      <c r="C184" s="16">
        <v>70</v>
      </c>
      <c r="D184" s="16">
        <v>41.3324</v>
      </c>
      <c r="E184" s="16">
        <v>46.425400000000003</v>
      </c>
      <c r="F184" s="16">
        <v>40.953800000000001</v>
      </c>
      <c r="G184" s="16">
        <v>46.039499999999997</v>
      </c>
      <c r="H184" s="16">
        <v>0.59</v>
      </c>
      <c r="I184" s="16">
        <v>0.66</v>
      </c>
      <c r="J184" t="s">
        <v>14</v>
      </c>
      <c r="K184" s="22">
        <f>SUM(F173:F184)</f>
        <v>461.62599999999998</v>
      </c>
      <c r="L184" s="22">
        <f>SUM(G173:G184)</f>
        <v>623.28800000000001</v>
      </c>
      <c r="M184" s="24">
        <f>100*L184/K184</f>
        <v>135.02012451638342</v>
      </c>
      <c r="N184" s="32">
        <f>SUM(I173:I184)/N2</f>
        <v>0.73</v>
      </c>
    </row>
    <row r="185" spans="1:14" ht="15" thickBot="1">
      <c r="A185" s="15" t="s">
        <v>21</v>
      </c>
      <c r="B185" s="15">
        <v>16</v>
      </c>
      <c r="C185" s="15">
        <v>77</v>
      </c>
      <c r="D185" s="15">
        <v>7.1626000000000003</v>
      </c>
      <c r="E185" s="15">
        <v>43.150799999999997</v>
      </c>
      <c r="F185" s="15">
        <v>6.9024000000000001</v>
      </c>
      <c r="G185" s="15">
        <v>43.101300000000002</v>
      </c>
      <c r="H185" s="15">
        <v>0.45</v>
      </c>
      <c r="I185" s="15">
        <v>0.56000000000000005</v>
      </c>
      <c r="J185" t="s">
        <v>15</v>
      </c>
    </row>
    <row r="186" spans="1:14" ht="15" thickBot="1">
      <c r="A186" s="16" t="s">
        <v>22</v>
      </c>
      <c r="B186" s="16">
        <v>54</v>
      </c>
      <c r="C186" s="16">
        <v>71</v>
      </c>
      <c r="D186" s="16">
        <v>20.953900000000001</v>
      </c>
      <c r="E186" s="16">
        <v>40.096800000000002</v>
      </c>
      <c r="F186" s="16">
        <v>19.9208</v>
      </c>
      <c r="G186" s="16">
        <v>40.114800000000002</v>
      </c>
      <c r="H186" s="16">
        <v>0.39</v>
      </c>
      <c r="I186" s="16">
        <v>0.56000000000000005</v>
      </c>
      <c r="J186" t="s">
        <v>15</v>
      </c>
    </row>
    <row r="187" spans="1:14" ht="15" thickBot="1">
      <c r="A187" s="15" t="s">
        <v>23</v>
      </c>
      <c r="B187" s="15">
        <v>78</v>
      </c>
      <c r="C187" s="15">
        <v>67</v>
      </c>
      <c r="D187" s="15">
        <v>49.769100000000002</v>
      </c>
      <c r="E187" s="15">
        <v>35.695599999999999</v>
      </c>
      <c r="F187" s="15">
        <v>48.648699999999998</v>
      </c>
      <c r="G187" s="15">
        <v>35.805500000000002</v>
      </c>
      <c r="H187" s="15">
        <v>0.64</v>
      </c>
      <c r="I187" s="15">
        <v>0.53</v>
      </c>
      <c r="J187" t="s">
        <v>15</v>
      </c>
    </row>
    <row r="188" spans="1:14" ht="15" thickBot="1">
      <c r="A188" s="16" t="s">
        <v>24</v>
      </c>
      <c r="B188" s="16">
        <v>53</v>
      </c>
      <c r="C188" s="16">
        <v>87</v>
      </c>
      <c r="D188" s="16">
        <v>32.932699999999997</v>
      </c>
      <c r="E188" s="16">
        <v>38.386400000000002</v>
      </c>
      <c r="F188" s="16">
        <v>32.927700000000002</v>
      </c>
      <c r="G188" s="16">
        <v>38.013500000000001</v>
      </c>
      <c r="H188" s="16">
        <v>0.62</v>
      </c>
      <c r="I188" s="16">
        <v>0.44</v>
      </c>
      <c r="J188" t="s">
        <v>15</v>
      </c>
    </row>
    <row r="189" spans="1:14" ht="15" thickBot="1">
      <c r="A189" s="15" t="s">
        <v>25</v>
      </c>
      <c r="B189" s="15">
        <v>67</v>
      </c>
      <c r="C189" s="15">
        <v>89</v>
      </c>
      <c r="D189" s="15">
        <v>46.532400000000003</v>
      </c>
      <c r="E189" s="15">
        <v>50.839500000000001</v>
      </c>
      <c r="F189" s="15">
        <v>51.407299999999999</v>
      </c>
      <c r="G189" s="15">
        <v>50.761899999999997</v>
      </c>
      <c r="H189" s="15">
        <v>0.69</v>
      </c>
      <c r="I189" s="15">
        <v>0.56999999999999995</v>
      </c>
      <c r="J189" t="s">
        <v>15</v>
      </c>
    </row>
    <row r="190" spans="1:14" ht="15" thickBot="1">
      <c r="A190" s="16" t="s">
        <v>26</v>
      </c>
      <c r="B190" s="16">
        <v>78</v>
      </c>
      <c r="C190" s="16">
        <v>89</v>
      </c>
      <c r="D190" s="16">
        <v>49.0398</v>
      </c>
      <c r="E190" s="16">
        <v>51.516599999999997</v>
      </c>
      <c r="F190" s="16">
        <v>49.032699999999998</v>
      </c>
      <c r="G190" s="16">
        <v>51.068800000000003</v>
      </c>
      <c r="H190" s="16">
        <v>0.63</v>
      </c>
      <c r="I190" s="16">
        <v>0.57999999999999996</v>
      </c>
      <c r="J190" t="s">
        <v>15</v>
      </c>
    </row>
    <row r="191" spans="1:14" ht="15" thickBot="1">
      <c r="A191" s="15" t="s">
        <v>27</v>
      </c>
      <c r="B191" s="15">
        <v>61</v>
      </c>
      <c r="C191" s="15">
        <v>55</v>
      </c>
      <c r="D191" s="15">
        <v>31.463999999999999</v>
      </c>
      <c r="E191" s="15">
        <v>29.9756</v>
      </c>
      <c r="F191" s="15">
        <v>31.538900000000002</v>
      </c>
      <c r="G191" s="15">
        <v>29.8779</v>
      </c>
      <c r="H191" s="15">
        <v>0.52</v>
      </c>
      <c r="I191" s="15">
        <v>0.55000000000000004</v>
      </c>
      <c r="J191" t="s">
        <v>15</v>
      </c>
    </row>
    <row r="192" spans="1:14" ht="15" thickBot="1">
      <c r="A192" s="16" t="s">
        <v>28</v>
      </c>
      <c r="B192" s="16">
        <v>73</v>
      </c>
      <c r="C192" s="16">
        <v>67</v>
      </c>
      <c r="D192" s="16">
        <v>35.445799999999998</v>
      </c>
      <c r="E192" s="16">
        <v>41.412199999999999</v>
      </c>
      <c r="F192" s="16">
        <v>35.419800000000002</v>
      </c>
      <c r="G192" s="16">
        <v>41.415100000000002</v>
      </c>
      <c r="H192" s="16">
        <v>0.49</v>
      </c>
      <c r="I192" s="16">
        <v>0.62</v>
      </c>
      <c r="J192" t="s">
        <v>15</v>
      </c>
    </row>
    <row r="193" spans="1:14" ht="15" thickBot="1">
      <c r="A193" s="15" t="s">
        <v>29</v>
      </c>
      <c r="B193" s="15">
        <v>83</v>
      </c>
      <c r="C193" s="15">
        <v>86</v>
      </c>
      <c r="D193" s="15">
        <v>39.266399999999997</v>
      </c>
      <c r="E193" s="15">
        <v>42.885399999999997</v>
      </c>
      <c r="F193" s="15">
        <v>39.394300000000001</v>
      </c>
      <c r="G193" s="15">
        <v>42.908200000000001</v>
      </c>
      <c r="H193" s="15">
        <v>0.47</v>
      </c>
      <c r="I193" s="15">
        <v>0.5</v>
      </c>
      <c r="J193" t="s">
        <v>15</v>
      </c>
    </row>
    <row r="194" spans="1:14" ht="15" thickBot="1">
      <c r="A194" s="16" t="s">
        <v>30</v>
      </c>
      <c r="B194" s="16">
        <v>91</v>
      </c>
      <c r="C194" s="16">
        <v>77</v>
      </c>
      <c r="D194" s="16">
        <v>53.241599999999998</v>
      </c>
      <c r="E194" s="16">
        <v>45.012500000000003</v>
      </c>
      <c r="F194" s="16">
        <v>53.192700000000002</v>
      </c>
      <c r="G194" s="16">
        <v>45.052100000000003</v>
      </c>
      <c r="H194" s="16">
        <v>0.59</v>
      </c>
      <c r="I194" s="16">
        <v>0.57999999999999996</v>
      </c>
      <c r="J194" t="s">
        <v>15</v>
      </c>
    </row>
    <row r="195" spans="1:14" ht="15" thickBot="1">
      <c r="A195" s="15" t="s">
        <v>31</v>
      </c>
      <c r="B195" s="15">
        <v>109</v>
      </c>
      <c r="C195" s="15">
        <v>70</v>
      </c>
      <c r="D195" s="15">
        <v>59.655500000000004</v>
      </c>
      <c r="E195" s="15">
        <v>35.283000000000001</v>
      </c>
      <c r="F195" s="15">
        <v>59.658099999999997</v>
      </c>
      <c r="G195" s="15">
        <v>35.042999999999999</v>
      </c>
      <c r="H195" s="15">
        <v>0.55000000000000004</v>
      </c>
      <c r="I195" s="15">
        <v>0.5</v>
      </c>
      <c r="J195" t="s">
        <v>15</v>
      </c>
    </row>
    <row r="196" spans="1:14" ht="15" thickBot="1">
      <c r="A196" s="16" t="s">
        <v>32</v>
      </c>
      <c r="B196" s="16">
        <v>82</v>
      </c>
      <c r="C196" s="16">
        <v>80</v>
      </c>
      <c r="D196" s="16">
        <v>50.609200000000001</v>
      </c>
      <c r="E196" s="16">
        <v>54.128300000000003</v>
      </c>
      <c r="F196" s="16">
        <v>50.396799999999999</v>
      </c>
      <c r="G196" s="16">
        <v>53.875599999999999</v>
      </c>
      <c r="H196" s="16">
        <v>0.62</v>
      </c>
      <c r="I196" s="16">
        <v>0.68</v>
      </c>
      <c r="J196" t="s">
        <v>15</v>
      </c>
      <c r="K196" s="22">
        <f>SUM(F185:F196)</f>
        <v>478.4402</v>
      </c>
      <c r="L196" s="22">
        <f>SUM(G185:G196)</f>
        <v>507.03770000000003</v>
      </c>
      <c r="M196" s="24">
        <f>100*L196/K196</f>
        <v>105.97723602657135</v>
      </c>
      <c r="N196" s="32">
        <f>SUM(I185:I196)/N2</f>
        <v>0.55583333333333329</v>
      </c>
    </row>
  </sheetData>
  <mergeCells count="7">
    <mergeCell ref="A1:I1"/>
    <mergeCell ref="K2:L2"/>
    <mergeCell ref="B3:C3"/>
    <mergeCell ref="D3:E3"/>
    <mergeCell ref="F3:G3"/>
    <mergeCell ref="H3:I3"/>
    <mergeCell ref="A2:I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A3" sqref="A3:I3"/>
    </sheetView>
  </sheetViews>
  <sheetFormatPr defaultRowHeight="14.25"/>
  <sheetData>
    <row r="1" spans="1:9">
      <c r="A1" t="s">
        <v>79</v>
      </c>
    </row>
    <row r="2" spans="1:9">
      <c r="A2" s="35" t="s">
        <v>80</v>
      </c>
      <c r="B2" s="35"/>
      <c r="C2" s="35"/>
      <c r="D2" s="35"/>
      <c r="E2" s="35"/>
      <c r="F2" s="35"/>
    </row>
    <row r="3" spans="1:9" ht="14.25" customHeight="1">
      <c r="A3" s="42" t="s">
        <v>51</v>
      </c>
      <c r="B3" s="42"/>
      <c r="C3" s="42"/>
      <c r="D3" s="42"/>
      <c r="E3" s="42"/>
      <c r="F3" s="42"/>
      <c r="G3" s="42"/>
      <c r="H3" s="42"/>
      <c r="I3" s="42"/>
    </row>
    <row r="4" spans="1:9">
      <c r="A4" s="45"/>
      <c r="B4" s="45"/>
      <c r="C4" s="45"/>
      <c r="D4" s="45"/>
      <c r="E4" s="45"/>
      <c r="F4" s="45"/>
      <c r="G4" s="45"/>
      <c r="H4" s="45"/>
      <c r="I4" s="45"/>
    </row>
    <row r="5" spans="1:9" ht="14.25" customHeight="1">
      <c r="A5" s="46" t="s">
        <v>52</v>
      </c>
      <c r="B5" s="46"/>
      <c r="C5" s="46"/>
      <c r="D5" s="46"/>
      <c r="E5" s="46"/>
      <c r="F5" s="46"/>
      <c r="G5" s="46"/>
      <c r="H5" s="46"/>
      <c r="I5" s="46"/>
    </row>
    <row r="6" spans="1:9" ht="15" customHeight="1" thickBot="1">
      <c r="A6" s="47" t="s">
        <v>53</v>
      </c>
      <c r="B6" s="47"/>
      <c r="C6" s="47"/>
      <c r="D6" s="47"/>
      <c r="E6" s="47"/>
      <c r="F6" s="47"/>
      <c r="G6" s="47"/>
      <c r="H6" s="47"/>
      <c r="I6" s="47"/>
    </row>
    <row r="7" spans="1:9" ht="15" customHeight="1" thickBot="1">
      <c r="A7" s="48" t="s">
        <v>47</v>
      </c>
      <c r="B7" s="38" t="s">
        <v>17</v>
      </c>
      <c r="C7" s="39"/>
      <c r="D7" s="38" t="s">
        <v>18</v>
      </c>
      <c r="E7" s="39"/>
      <c r="F7" s="38" t="s">
        <v>19</v>
      </c>
      <c r="G7" s="39"/>
      <c r="H7" s="40" t="s">
        <v>20</v>
      </c>
      <c r="I7" s="41"/>
    </row>
    <row r="8" spans="1:9" ht="15" thickBot="1">
      <c r="A8" s="49"/>
      <c r="B8" s="25">
        <v>2555</v>
      </c>
      <c r="C8" s="25">
        <v>2556</v>
      </c>
      <c r="D8" s="25">
        <v>2555</v>
      </c>
      <c r="E8" s="25">
        <v>2556</v>
      </c>
      <c r="F8" s="25">
        <v>2555</v>
      </c>
      <c r="G8" s="25">
        <v>2556</v>
      </c>
      <c r="H8" s="26">
        <v>2555</v>
      </c>
      <c r="I8" s="26">
        <v>2556</v>
      </c>
    </row>
    <row r="9" spans="1:9" ht="57.75" thickBot="1">
      <c r="A9" s="27" t="s">
        <v>54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</row>
    <row r="10" spans="1:9" ht="35.25" thickBot="1">
      <c r="A10" s="28" t="s">
        <v>55</v>
      </c>
      <c r="B10" s="19">
        <v>19232</v>
      </c>
      <c r="C10" s="19">
        <v>17045</v>
      </c>
      <c r="D10" s="20">
        <v>27041.477299999999</v>
      </c>
      <c r="E10" s="20">
        <v>25210.286400000001</v>
      </c>
      <c r="F10" s="20">
        <v>26476.9843</v>
      </c>
      <c r="G10" s="20">
        <v>25169.857400000001</v>
      </c>
      <c r="H10" s="16">
        <v>1.41</v>
      </c>
      <c r="I10" s="16">
        <v>1.48</v>
      </c>
    </row>
    <row r="11" spans="1:9" ht="24" thickBot="1">
      <c r="A11" s="27" t="s">
        <v>56</v>
      </c>
      <c r="B11" s="17">
        <v>8536</v>
      </c>
      <c r="C11" s="17">
        <v>5884</v>
      </c>
      <c r="D11" s="18">
        <v>11260.0838</v>
      </c>
      <c r="E11" s="18">
        <v>7369.0298000000003</v>
      </c>
      <c r="F11" s="18">
        <v>11016.590200000001</v>
      </c>
      <c r="G11" s="18">
        <v>7367.3292000000001</v>
      </c>
      <c r="H11" s="15">
        <v>1.32</v>
      </c>
      <c r="I11" s="15">
        <v>1.25</v>
      </c>
    </row>
    <row r="12" spans="1:9" ht="24" thickBot="1">
      <c r="A12" s="28" t="s">
        <v>57</v>
      </c>
      <c r="B12" s="19">
        <v>2258</v>
      </c>
      <c r="C12" s="19">
        <v>1605</v>
      </c>
      <c r="D12" s="20">
        <v>1352.9522999999999</v>
      </c>
      <c r="E12" s="16">
        <v>924.75630000000001</v>
      </c>
      <c r="F12" s="20">
        <v>1298.1922999999999</v>
      </c>
      <c r="G12" s="16">
        <v>919.30100000000004</v>
      </c>
      <c r="H12" s="16">
        <v>0.6</v>
      </c>
      <c r="I12" s="16">
        <v>0.57999999999999996</v>
      </c>
    </row>
    <row r="13" spans="1:9" ht="46.5" thickBot="1">
      <c r="A13" s="27" t="s">
        <v>58</v>
      </c>
      <c r="B13" s="17">
        <v>2661</v>
      </c>
      <c r="C13" s="17">
        <v>1277</v>
      </c>
      <c r="D13" s="18">
        <v>1821.5929000000001</v>
      </c>
      <c r="E13" s="15">
        <v>877.79160000000002</v>
      </c>
      <c r="F13" s="18">
        <v>1750.7945</v>
      </c>
      <c r="G13" s="15">
        <v>875.53980000000001</v>
      </c>
      <c r="H13" s="15">
        <v>0.68</v>
      </c>
      <c r="I13" s="15">
        <v>0.69</v>
      </c>
    </row>
    <row r="14" spans="1:9" ht="24" thickBot="1">
      <c r="A14" s="28" t="s">
        <v>59</v>
      </c>
      <c r="B14" s="19">
        <v>1367</v>
      </c>
      <c r="C14" s="19">
        <v>1210</v>
      </c>
      <c r="D14" s="16">
        <v>869.14819999999997</v>
      </c>
      <c r="E14" s="16">
        <v>790.15560000000005</v>
      </c>
      <c r="F14" s="16">
        <v>843.13390000000004</v>
      </c>
      <c r="G14" s="16">
        <v>788.66020000000003</v>
      </c>
      <c r="H14" s="16">
        <v>0.64</v>
      </c>
      <c r="I14" s="16">
        <v>0.65</v>
      </c>
    </row>
    <row r="15" spans="1:9" ht="24" thickBot="1">
      <c r="A15" s="27" t="s">
        <v>60</v>
      </c>
      <c r="B15" s="17">
        <v>1069</v>
      </c>
      <c r="C15" s="15">
        <v>853</v>
      </c>
      <c r="D15" s="15">
        <v>552.88499999999999</v>
      </c>
      <c r="E15" s="15">
        <v>518.00729999999999</v>
      </c>
      <c r="F15" s="15">
        <v>550.12879999999996</v>
      </c>
      <c r="G15" s="15">
        <v>515.01480000000004</v>
      </c>
      <c r="H15" s="15">
        <v>0.52</v>
      </c>
      <c r="I15" s="15">
        <v>0.61</v>
      </c>
    </row>
    <row r="16" spans="1:9" ht="24" thickBot="1">
      <c r="A16" s="28" t="s">
        <v>61</v>
      </c>
      <c r="B16" s="19">
        <v>3765</v>
      </c>
      <c r="C16" s="19">
        <v>2539</v>
      </c>
      <c r="D16" s="20">
        <v>2185.5455000000002</v>
      </c>
      <c r="E16" s="20">
        <v>1378.0974000000001</v>
      </c>
      <c r="F16" s="20">
        <v>2142.3975999999998</v>
      </c>
      <c r="G16" s="20">
        <v>1373.3883000000001</v>
      </c>
      <c r="H16" s="16">
        <v>0.57999999999999996</v>
      </c>
      <c r="I16" s="16">
        <v>0.54</v>
      </c>
    </row>
    <row r="17" spans="1:9" ht="24" thickBot="1">
      <c r="A17" s="27" t="s">
        <v>62</v>
      </c>
      <c r="B17" s="17">
        <v>1631</v>
      </c>
      <c r="C17" s="17">
        <v>1174</v>
      </c>
      <c r="D17" s="18">
        <v>1039.0671</v>
      </c>
      <c r="E17" s="15">
        <v>768.3175</v>
      </c>
      <c r="F17" s="18">
        <v>1010.889</v>
      </c>
      <c r="G17" s="15">
        <v>764.98379999999997</v>
      </c>
      <c r="H17" s="15">
        <v>0.64</v>
      </c>
      <c r="I17" s="15">
        <v>0.65</v>
      </c>
    </row>
    <row r="18" spans="1:9" ht="24" thickBot="1">
      <c r="A18" s="28" t="s">
        <v>63</v>
      </c>
      <c r="B18" s="19">
        <v>2294</v>
      </c>
      <c r="C18" s="19">
        <v>1419</v>
      </c>
      <c r="D18" s="20">
        <v>1406.5630000000001</v>
      </c>
      <c r="E18" s="16">
        <v>879.44989999999996</v>
      </c>
      <c r="F18" s="20">
        <v>1338.8411000000001</v>
      </c>
      <c r="G18" s="16">
        <v>876.49969999999996</v>
      </c>
      <c r="H18" s="16">
        <v>0.61</v>
      </c>
      <c r="I18" s="16">
        <v>0.62</v>
      </c>
    </row>
    <row r="19" spans="1:9" ht="24" thickBot="1">
      <c r="A19" s="27" t="s">
        <v>64</v>
      </c>
      <c r="B19" s="17">
        <v>2001</v>
      </c>
      <c r="C19" s="17">
        <v>1371</v>
      </c>
      <c r="D19" s="18">
        <v>1258.1461999999999</v>
      </c>
      <c r="E19" s="15">
        <v>816.80010000000004</v>
      </c>
      <c r="F19" s="18">
        <v>1234.8623</v>
      </c>
      <c r="G19" s="15">
        <v>815.93430000000001</v>
      </c>
      <c r="H19" s="15">
        <v>0.63</v>
      </c>
      <c r="I19" s="15">
        <v>0.6</v>
      </c>
    </row>
    <row r="20" spans="1:9" ht="24" thickBot="1">
      <c r="A20" s="28" t="s">
        <v>65</v>
      </c>
      <c r="B20" s="19">
        <v>1948</v>
      </c>
      <c r="C20" s="19">
        <v>1153</v>
      </c>
      <c r="D20" s="20">
        <v>1200.4472000000001</v>
      </c>
      <c r="E20" s="16">
        <v>668.50689999999997</v>
      </c>
      <c r="F20" s="20">
        <v>1163.6061999999999</v>
      </c>
      <c r="G20" s="16">
        <v>665.74940000000004</v>
      </c>
      <c r="H20" s="16">
        <v>0.62</v>
      </c>
      <c r="I20" s="16">
        <v>0.57999999999999996</v>
      </c>
    </row>
    <row r="21" spans="1:9" ht="24" thickBot="1">
      <c r="A21" s="27" t="s">
        <v>66</v>
      </c>
      <c r="B21" s="17">
        <v>2340</v>
      </c>
      <c r="C21" s="17">
        <v>1607</v>
      </c>
      <c r="D21" s="18">
        <v>1428.5842</v>
      </c>
      <c r="E21" s="18">
        <v>1028.8505</v>
      </c>
      <c r="F21" s="18">
        <v>1385.627</v>
      </c>
      <c r="G21" s="18">
        <v>1024.2538</v>
      </c>
      <c r="H21" s="15">
        <v>0.61</v>
      </c>
      <c r="I21" s="15">
        <v>0.64</v>
      </c>
    </row>
    <row r="22" spans="1:9" ht="24" thickBot="1">
      <c r="A22" s="28" t="s">
        <v>67</v>
      </c>
      <c r="B22" s="16">
        <v>764</v>
      </c>
      <c r="C22" s="16">
        <v>419</v>
      </c>
      <c r="D22" s="16">
        <v>399.9271</v>
      </c>
      <c r="E22" s="16">
        <v>198.24359999999999</v>
      </c>
      <c r="F22" s="16">
        <v>384.81580000000002</v>
      </c>
      <c r="G22" s="16">
        <v>197.93520000000001</v>
      </c>
      <c r="H22" s="16">
        <v>0.52</v>
      </c>
      <c r="I22" s="16">
        <v>0.47</v>
      </c>
    </row>
    <row r="23" spans="1:9" ht="24" thickBot="1">
      <c r="A23" s="27" t="s">
        <v>68</v>
      </c>
      <c r="B23" s="17">
        <v>1987</v>
      </c>
      <c r="C23" s="17">
        <v>1575</v>
      </c>
      <c r="D23" s="18">
        <v>1396.931</v>
      </c>
      <c r="E23" s="15">
        <v>942.66589999999997</v>
      </c>
      <c r="F23" s="18">
        <v>1336.3502000000001</v>
      </c>
      <c r="G23" s="15">
        <v>941.36990000000003</v>
      </c>
      <c r="H23" s="15">
        <v>0.7</v>
      </c>
      <c r="I23" s="15">
        <v>0.6</v>
      </c>
    </row>
    <row r="24" spans="1:9" ht="24" thickBot="1">
      <c r="A24" s="28" t="s">
        <v>69</v>
      </c>
      <c r="B24" s="16">
        <v>716</v>
      </c>
      <c r="C24" s="16">
        <v>659</v>
      </c>
      <c r="D24" s="16">
        <v>482.63029999999998</v>
      </c>
      <c r="E24" s="16">
        <v>492.30619999999999</v>
      </c>
      <c r="F24" s="16">
        <v>461.62599999999998</v>
      </c>
      <c r="G24" s="16">
        <v>488.70370000000003</v>
      </c>
      <c r="H24" s="16">
        <v>0.67</v>
      </c>
      <c r="I24" s="16">
        <v>0.75</v>
      </c>
    </row>
    <row r="25" spans="1:9" ht="24" thickBot="1">
      <c r="A25" s="27" t="s">
        <v>70</v>
      </c>
      <c r="B25" s="15">
        <v>845</v>
      </c>
      <c r="C25" s="15">
        <v>694</v>
      </c>
      <c r="D25" s="15">
        <v>476.07299999999998</v>
      </c>
      <c r="E25" s="15">
        <v>376.35120000000001</v>
      </c>
      <c r="F25" s="15">
        <v>478.4402</v>
      </c>
      <c r="G25" s="15">
        <v>375.45929999999998</v>
      </c>
      <c r="H25" s="15">
        <v>0.56000000000000005</v>
      </c>
      <c r="I25" s="15">
        <v>0.54</v>
      </c>
    </row>
    <row r="26" spans="1:9" ht="24" thickBot="1">
      <c r="A26" s="28" t="s">
        <v>71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1:9" ht="35.25" thickBot="1">
      <c r="A27" s="27" t="s">
        <v>72</v>
      </c>
      <c r="B27" s="17">
        <v>12840</v>
      </c>
      <c r="C27" s="17">
        <v>9973</v>
      </c>
      <c r="D27" s="18">
        <v>18514.138299999999</v>
      </c>
      <c r="E27" s="18">
        <v>13544.930399999999</v>
      </c>
      <c r="F27" s="18">
        <v>18501.4067</v>
      </c>
      <c r="G27" s="18">
        <v>13545.2528</v>
      </c>
      <c r="H27" s="15">
        <v>1.44</v>
      </c>
      <c r="I27" s="15">
        <v>1.36</v>
      </c>
    </row>
    <row r="28" spans="1:9" ht="35.25" thickBot="1">
      <c r="A28" s="28" t="s">
        <v>73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91.5" thickBot="1">
      <c r="A29" s="27" t="s">
        <v>74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</row>
    <row r="30" spans="1:9" ht="24" thickBot="1">
      <c r="A30" s="28" t="s">
        <v>75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" thickBot="1">
      <c r="A31" s="25" t="s">
        <v>76</v>
      </c>
      <c r="B31" s="29">
        <v>66254</v>
      </c>
      <c r="C31" s="29">
        <v>50457</v>
      </c>
      <c r="D31" s="30">
        <v>72686.1924</v>
      </c>
      <c r="E31" s="30">
        <v>56784.546600000001</v>
      </c>
      <c r="F31" s="30">
        <v>71374.686100000006</v>
      </c>
      <c r="G31" s="30">
        <v>56705.232600000003</v>
      </c>
      <c r="H31" s="25">
        <v>1.1000000000000001</v>
      </c>
      <c r="I31" s="25">
        <v>1.1299999999999999</v>
      </c>
    </row>
    <row r="32" spans="1:9">
      <c r="A32" s="43" t="s">
        <v>77</v>
      </c>
      <c r="B32" s="43"/>
      <c r="C32" s="43"/>
      <c r="D32" s="43"/>
      <c r="E32" s="43"/>
      <c r="F32" s="43"/>
      <c r="G32" s="43"/>
      <c r="H32" s="43"/>
      <c r="I32" s="43"/>
    </row>
    <row r="33" spans="1:9">
      <c r="A33" s="44" t="s">
        <v>78</v>
      </c>
      <c r="B33" s="44"/>
      <c r="C33" s="44"/>
      <c r="D33" s="44"/>
      <c r="E33" s="44"/>
      <c r="F33" s="44"/>
      <c r="G33" s="44"/>
      <c r="H33" s="44"/>
      <c r="I33" s="44"/>
    </row>
  </sheetData>
  <mergeCells count="12">
    <mergeCell ref="A2:F2"/>
    <mergeCell ref="A32:I32"/>
    <mergeCell ref="A33:I33"/>
    <mergeCell ref="A3:I3"/>
    <mergeCell ref="A4:I4"/>
    <mergeCell ref="A5:I5"/>
    <mergeCell ref="A6:I6"/>
    <mergeCell ref="A7:A8"/>
    <mergeCell ref="B7:C7"/>
    <mergeCell ref="D7:E7"/>
    <mergeCell ref="F7:G7"/>
    <mergeCell ref="H7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ผลงานเปรียบเทียบ เดือนตุลาคม</vt:lpstr>
      <vt:lpstr>ผลงานเปรียบเทียบ เดือนพฤศจิกายน</vt:lpstr>
      <vt:lpstr>ผลงานเปรียบเทียบ เดือน....</vt:lpstr>
      <vt:lpstr>data Eclaim</vt:lpstr>
      <vt:lpstr> Eclaim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</dc:creator>
  <cp:lastModifiedBy>siam</cp:lastModifiedBy>
  <cp:lastPrinted>2013-01-17T03:54:07Z</cp:lastPrinted>
  <dcterms:created xsi:type="dcterms:W3CDTF">2012-12-18T01:23:27Z</dcterms:created>
  <dcterms:modified xsi:type="dcterms:W3CDTF">2013-11-01T03:43:11Z</dcterms:modified>
</cp:coreProperties>
</file>