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860" windowWidth="15480" windowHeight="7440" tabRatio="610"/>
  </bookViews>
  <sheets>
    <sheet name="เป้าหมาย200" sheetId="80" r:id="rId1"/>
    <sheet name="สรุปภาพรวมจังหวัด" sheetId="54" r:id="rId2"/>
  </sheets>
  <definedNames>
    <definedName name="_xlnm._FilterDatabase" localSheetId="0" hidden="1">เป้าหมาย200!$A$2:$D$2</definedName>
    <definedName name="_xlnm.Print_Titles" localSheetId="0">เป้าหมาย200!$1:$3</definedName>
    <definedName name="_xlnm.Print_Titles" localSheetId="1">สรุปภาพรวมจังหวัด!$A:$B</definedName>
  </definedNames>
  <calcPr calcId="124519"/>
</workbook>
</file>

<file path=xl/calcChain.xml><?xml version="1.0" encoding="utf-8"?>
<calcChain xmlns="http://schemas.openxmlformats.org/spreadsheetml/2006/main">
  <c r="H4" i="54"/>
  <c r="H5"/>
  <c r="H6"/>
  <c r="H7"/>
  <c r="H8"/>
  <c r="H9"/>
  <c r="H10"/>
  <c r="H11"/>
  <c r="H12"/>
  <c r="H13"/>
  <c r="H14"/>
  <c r="H15"/>
  <c r="H16"/>
  <c r="H17"/>
  <c r="H18"/>
  <c r="H19"/>
  <c r="H3"/>
  <c r="G4"/>
  <c r="G5"/>
  <c r="G6"/>
  <c r="G7"/>
  <c r="G8"/>
  <c r="G9"/>
  <c r="G10"/>
  <c r="G11"/>
  <c r="G12"/>
  <c r="G13"/>
  <c r="G14"/>
  <c r="G15"/>
  <c r="G16"/>
  <c r="G17"/>
  <c r="G18"/>
  <c r="G19"/>
  <c r="G3"/>
  <c r="F4"/>
  <c r="F5"/>
  <c r="F6"/>
  <c r="F7"/>
  <c r="F8"/>
  <c r="F9"/>
  <c r="F10"/>
  <c r="F11"/>
  <c r="F12"/>
  <c r="F13"/>
  <c r="F14"/>
  <c r="F15"/>
  <c r="F16"/>
  <c r="F17"/>
  <c r="F18"/>
  <c r="F19"/>
  <c r="F3"/>
  <c r="E19"/>
  <c r="G4" i="80"/>
  <c r="D209"/>
  <c r="E209" s="1"/>
  <c r="E211"/>
  <c r="H211" s="1"/>
  <c r="E210"/>
  <c r="F210" s="1"/>
  <c r="E212"/>
  <c r="J212" s="1"/>
  <c r="E214"/>
  <c r="J214" s="1"/>
  <c r="E213"/>
  <c r="H213" s="1"/>
  <c r="E215"/>
  <c r="F215" s="1"/>
  <c r="E216"/>
  <c r="J216" s="1"/>
  <c r="D204"/>
  <c r="E204" s="1"/>
  <c r="E206"/>
  <c r="H206" s="1"/>
  <c r="E205"/>
  <c r="F205" s="1"/>
  <c r="E207"/>
  <c r="J207" s="1"/>
  <c r="F207"/>
  <c r="E208"/>
  <c r="J208" s="1"/>
  <c r="D217"/>
  <c r="E217" s="1"/>
  <c r="E230"/>
  <c r="H230" s="1"/>
  <c r="E222"/>
  <c r="F222" s="1"/>
  <c r="E225"/>
  <c r="J225" s="1"/>
  <c r="E226"/>
  <c r="J226" s="1"/>
  <c r="E232"/>
  <c r="H232" s="1"/>
  <c r="E228"/>
  <c r="F228" s="1"/>
  <c r="E229"/>
  <c r="J229" s="1"/>
  <c r="E224"/>
  <c r="J224" s="1"/>
  <c r="E223"/>
  <c r="H223" s="1"/>
  <c r="E231"/>
  <c r="J231" s="1"/>
  <c r="E220"/>
  <c r="H220" s="1"/>
  <c r="E227"/>
  <c r="J227" s="1"/>
  <c r="E221"/>
  <c r="H221" s="1"/>
  <c r="E219"/>
  <c r="H219" s="1"/>
  <c r="E218"/>
  <c r="J218" s="1"/>
  <c r="D193"/>
  <c r="E193" s="1"/>
  <c r="J193" s="1"/>
  <c r="E196"/>
  <c r="H196" s="1"/>
  <c r="E195"/>
  <c r="F195" s="1"/>
  <c r="E203"/>
  <c r="H203" s="1"/>
  <c r="F203"/>
  <c r="J203"/>
  <c r="E201"/>
  <c r="J201" s="1"/>
  <c r="E202"/>
  <c r="H202" s="1"/>
  <c r="E198"/>
  <c r="F198" s="1"/>
  <c r="E200"/>
  <c r="J200" s="1"/>
  <c r="E197"/>
  <c r="J197" s="1"/>
  <c r="L197"/>
  <c r="E199"/>
  <c r="H199" s="1"/>
  <c r="E194"/>
  <c r="F194" s="1"/>
  <c r="D186"/>
  <c r="E186" s="1"/>
  <c r="J186" s="1"/>
  <c r="E191"/>
  <c r="H191" s="1"/>
  <c r="J191"/>
  <c r="E187"/>
  <c r="F187" s="1"/>
  <c r="E192"/>
  <c r="J192" s="1"/>
  <c r="E189"/>
  <c r="J189" s="1"/>
  <c r="E188"/>
  <c r="H188" s="1"/>
  <c r="E190"/>
  <c r="F190" s="1"/>
  <c r="D162"/>
  <c r="E162" s="1"/>
  <c r="J162" s="1"/>
  <c r="E176"/>
  <c r="H176" s="1"/>
  <c r="E163"/>
  <c r="F163" s="1"/>
  <c r="E179"/>
  <c r="J179" s="1"/>
  <c r="E175"/>
  <c r="J175" s="1"/>
  <c r="E180"/>
  <c r="H180" s="1"/>
  <c r="E182"/>
  <c r="F182" s="1"/>
  <c r="E181"/>
  <c r="J181" s="1"/>
  <c r="E183"/>
  <c r="J183" s="1"/>
  <c r="E184"/>
  <c r="H184" s="1"/>
  <c r="E177"/>
  <c r="F177" s="1"/>
  <c r="E178"/>
  <c r="J178" s="1"/>
  <c r="E185"/>
  <c r="J185" s="1"/>
  <c r="E169"/>
  <c r="H169" s="1"/>
  <c r="E166"/>
  <c r="J166" s="1"/>
  <c r="F166"/>
  <c r="E167"/>
  <c r="J167" s="1"/>
  <c r="F167"/>
  <c r="E170"/>
  <c r="J170" s="1"/>
  <c r="E174"/>
  <c r="H174" s="1"/>
  <c r="E171"/>
  <c r="F171" s="1"/>
  <c r="E165"/>
  <c r="J165" s="1"/>
  <c r="E168"/>
  <c r="J168" s="1"/>
  <c r="E164"/>
  <c r="H164" s="1"/>
  <c r="E172"/>
  <c r="F172" s="1"/>
  <c r="E173"/>
  <c r="J173" s="1"/>
  <c r="D145"/>
  <c r="E145" s="1"/>
  <c r="E159"/>
  <c r="H159" s="1"/>
  <c r="E158"/>
  <c r="J158" s="1"/>
  <c r="E148"/>
  <c r="J148" s="1"/>
  <c r="E147"/>
  <c r="J147" s="1"/>
  <c r="E149"/>
  <c r="H149" s="1"/>
  <c r="E161"/>
  <c r="H161" s="1"/>
  <c r="E160"/>
  <c r="J160" s="1"/>
  <c r="E151"/>
  <c r="J151" s="1"/>
  <c r="E150"/>
  <c r="H150" s="1"/>
  <c r="E152"/>
  <c r="H152" s="1"/>
  <c r="E153"/>
  <c r="J153" s="1"/>
  <c r="E155"/>
  <c r="J155" s="1"/>
  <c r="E154"/>
  <c r="H154" s="1"/>
  <c r="E146"/>
  <c r="H146" s="1"/>
  <c r="E157"/>
  <c r="J157" s="1"/>
  <c r="E156"/>
  <c r="J156" s="1"/>
  <c r="D132"/>
  <c r="E132" s="1"/>
  <c r="E133"/>
  <c r="F133" s="1"/>
  <c r="E139"/>
  <c r="F139" s="1"/>
  <c r="E134"/>
  <c r="J134" s="1"/>
  <c r="E143"/>
  <c r="J143" s="1"/>
  <c r="E144"/>
  <c r="F144" s="1"/>
  <c r="E140"/>
  <c r="H140" s="1"/>
  <c r="E136"/>
  <c r="J136" s="1"/>
  <c r="E141"/>
  <c r="H141" s="1"/>
  <c r="L141"/>
  <c r="E138"/>
  <c r="F138" s="1"/>
  <c r="E137"/>
  <c r="H137" s="1"/>
  <c r="E142"/>
  <c r="J142" s="1"/>
  <c r="E135"/>
  <c r="J135" s="1"/>
  <c r="L135"/>
  <c r="D114"/>
  <c r="E114" s="1"/>
  <c r="J114" s="1"/>
  <c r="E126"/>
  <c r="H126" s="1"/>
  <c r="E129"/>
  <c r="F129" s="1"/>
  <c r="J129"/>
  <c r="E117"/>
  <c r="F117" s="1"/>
  <c r="E122"/>
  <c r="J122" s="1"/>
  <c r="E121"/>
  <c r="H121" s="1"/>
  <c r="E127"/>
  <c r="F127" s="1"/>
  <c r="E124"/>
  <c r="J124" s="1"/>
  <c r="E130"/>
  <c r="J130" s="1"/>
  <c r="E128"/>
  <c r="H128" s="1"/>
  <c r="E116"/>
  <c r="F116" s="1"/>
  <c r="E120"/>
  <c r="J120" s="1"/>
  <c r="E125"/>
  <c r="J125" s="1"/>
  <c r="E115"/>
  <c r="H115" s="1"/>
  <c r="E119"/>
  <c r="F119" s="1"/>
  <c r="E123"/>
  <c r="J123" s="1"/>
  <c r="E131"/>
  <c r="J131" s="1"/>
  <c r="E118"/>
  <c r="H118" s="1"/>
  <c r="D101"/>
  <c r="E101" s="1"/>
  <c r="E106"/>
  <c r="H106" s="1"/>
  <c r="E107"/>
  <c r="F107" s="1"/>
  <c r="E108"/>
  <c r="J108" s="1"/>
  <c r="E102"/>
  <c r="J102" s="1"/>
  <c r="E104"/>
  <c r="H104" s="1"/>
  <c r="E103"/>
  <c r="F103" s="1"/>
  <c r="E110"/>
  <c r="J110" s="1"/>
  <c r="E105"/>
  <c r="J105" s="1"/>
  <c r="E109"/>
  <c r="J109" s="1"/>
  <c r="E112"/>
  <c r="F112" s="1"/>
  <c r="E113"/>
  <c r="H113" s="1"/>
  <c r="E111"/>
  <c r="J111" s="1"/>
  <c r="D92"/>
  <c r="E92" s="1"/>
  <c r="J92" s="1"/>
  <c r="E93"/>
  <c r="H93" s="1"/>
  <c r="E100"/>
  <c r="F100" s="1"/>
  <c r="E98"/>
  <c r="J98" s="1"/>
  <c r="L98"/>
  <c r="E95"/>
  <c r="J95" s="1"/>
  <c r="E96"/>
  <c r="H96" s="1"/>
  <c r="E97"/>
  <c r="F97" s="1"/>
  <c r="E99"/>
  <c r="F99" s="1"/>
  <c r="E94"/>
  <c r="J94" s="1"/>
  <c r="D70"/>
  <c r="E70" s="1"/>
  <c r="E72"/>
  <c r="F72" s="1"/>
  <c r="E71"/>
  <c r="J71" s="1"/>
  <c r="E75"/>
  <c r="J75" s="1"/>
  <c r="E76"/>
  <c r="H76" s="1"/>
  <c r="E74"/>
  <c r="F74" s="1"/>
  <c r="L74"/>
  <c r="E73"/>
  <c r="H73" s="1"/>
  <c r="E90"/>
  <c r="J90" s="1"/>
  <c r="E77"/>
  <c r="H77" s="1"/>
  <c r="L77"/>
  <c r="E86"/>
  <c r="F86" s="1"/>
  <c r="E89"/>
  <c r="H89" s="1"/>
  <c r="J89"/>
  <c r="E88"/>
  <c r="J88" s="1"/>
  <c r="E79"/>
  <c r="H79" s="1"/>
  <c r="E78"/>
  <c r="F78" s="1"/>
  <c r="E82"/>
  <c r="H82" s="1"/>
  <c r="J82"/>
  <c r="E83"/>
  <c r="J83" s="1"/>
  <c r="E84"/>
  <c r="H84" s="1"/>
  <c r="E81"/>
  <c r="F81" s="1"/>
  <c r="H81"/>
  <c r="E91"/>
  <c r="H91" s="1"/>
  <c r="F91"/>
  <c r="J91"/>
  <c r="L91"/>
  <c r="E87"/>
  <c r="J87" s="1"/>
  <c r="E85"/>
  <c r="H85" s="1"/>
  <c r="E80"/>
  <c r="F80" s="1"/>
  <c r="D57"/>
  <c r="E57" s="1"/>
  <c r="J57" s="1"/>
  <c r="D41"/>
  <c r="E41" s="1"/>
  <c r="J41" s="1"/>
  <c r="E59"/>
  <c r="H59" s="1"/>
  <c r="J59"/>
  <c r="E68"/>
  <c r="F68" s="1"/>
  <c r="E58"/>
  <c r="J58" s="1"/>
  <c r="E63"/>
  <c r="J63" s="1"/>
  <c r="E69"/>
  <c r="H69" s="1"/>
  <c r="E67"/>
  <c r="F67" s="1"/>
  <c r="E65"/>
  <c r="J65" s="1"/>
  <c r="F65"/>
  <c r="E64"/>
  <c r="J64" s="1"/>
  <c r="E62"/>
  <c r="H62" s="1"/>
  <c r="E66"/>
  <c r="F66" s="1"/>
  <c r="E61"/>
  <c r="H61" s="1"/>
  <c r="E60"/>
  <c r="J60" s="1"/>
  <c r="E56"/>
  <c r="H56" s="1"/>
  <c r="E44"/>
  <c r="J44" s="1"/>
  <c r="E42"/>
  <c r="J42" s="1"/>
  <c r="E55"/>
  <c r="J55" s="1"/>
  <c r="E54"/>
  <c r="H54" s="1"/>
  <c r="E53"/>
  <c r="J53" s="1"/>
  <c r="E52"/>
  <c r="J52" s="1"/>
  <c r="E51"/>
  <c r="J51" s="1"/>
  <c r="E50"/>
  <c r="H50" s="1"/>
  <c r="J50"/>
  <c r="E49"/>
  <c r="J49" s="1"/>
  <c r="E45"/>
  <c r="J45" s="1"/>
  <c r="E46"/>
  <c r="J46" s="1"/>
  <c r="L46"/>
  <c r="E43"/>
  <c r="H43" s="1"/>
  <c r="E48"/>
  <c r="J48" s="1"/>
  <c r="E47"/>
  <c r="J47" s="1"/>
  <c r="L47"/>
  <c r="D28"/>
  <c r="E33"/>
  <c r="H33" s="1"/>
  <c r="E29"/>
  <c r="J29" s="1"/>
  <c r="E31"/>
  <c r="J31" s="1"/>
  <c r="E30"/>
  <c r="J30" s="1"/>
  <c r="E35"/>
  <c r="H35" s="1"/>
  <c r="E34"/>
  <c r="H34" s="1"/>
  <c r="E36"/>
  <c r="J36" s="1"/>
  <c r="E32"/>
  <c r="J32" s="1"/>
  <c r="E38"/>
  <c r="H38" s="1"/>
  <c r="E39"/>
  <c r="H39" s="1"/>
  <c r="E40"/>
  <c r="J40" s="1"/>
  <c r="E37"/>
  <c r="J37" s="1"/>
  <c r="D4"/>
  <c r="E8"/>
  <c r="L8" s="1"/>
  <c r="E21"/>
  <c r="L21" s="1"/>
  <c r="E11"/>
  <c r="F11" s="1"/>
  <c r="E10"/>
  <c r="L10" s="1"/>
  <c r="E19"/>
  <c r="L19" s="1"/>
  <c r="E6"/>
  <c r="F6" s="1"/>
  <c r="E14"/>
  <c r="L14" s="1"/>
  <c r="E17"/>
  <c r="L17" s="1"/>
  <c r="E5"/>
  <c r="F5" s="1"/>
  <c r="E20"/>
  <c r="L20" s="1"/>
  <c r="E18"/>
  <c r="L18" s="1"/>
  <c r="E12"/>
  <c r="F12" s="1"/>
  <c r="E7"/>
  <c r="L7" s="1"/>
  <c r="E22"/>
  <c r="L22" s="1"/>
  <c r="E26"/>
  <c r="F26" s="1"/>
  <c r="E24"/>
  <c r="L24" s="1"/>
  <c r="E27"/>
  <c r="L27" s="1"/>
  <c r="E23"/>
  <c r="L23" s="1"/>
  <c r="E25"/>
  <c r="F25" s="1"/>
  <c r="E16"/>
  <c r="L16" s="1"/>
  <c r="E15"/>
  <c r="L15" s="1"/>
  <c r="E9"/>
  <c r="L9" s="1"/>
  <c r="E13"/>
  <c r="F13" s="1"/>
  <c r="H179" l="1"/>
  <c r="L81"/>
  <c r="L86"/>
  <c r="F71"/>
  <c r="L110"/>
  <c r="J119"/>
  <c r="L152"/>
  <c r="L173"/>
  <c r="H166"/>
  <c r="L185"/>
  <c r="J62"/>
  <c r="H74"/>
  <c r="L71"/>
  <c r="J96"/>
  <c r="L143"/>
  <c r="L146"/>
  <c r="L166"/>
  <c r="F179"/>
  <c r="L231"/>
  <c r="L225"/>
  <c r="F225"/>
  <c r="H222"/>
  <c r="J220"/>
  <c r="H225"/>
  <c r="J222"/>
  <c r="L220"/>
  <c r="L222"/>
  <c r="H214"/>
  <c r="L214"/>
  <c r="L207"/>
  <c r="H194"/>
  <c r="J196"/>
  <c r="J194"/>
  <c r="H190"/>
  <c r="L192"/>
  <c r="L190"/>
  <c r="L165"/>
  <c r="J174"/>
  <c r="L175"/>
  <c r="J164"/>
  <c r="H182"/>
  <c r="L174"/>
  <c r="L150"/>
  <c r="L161"/>
  <c r="F146"/>
  <c r="H153"/>
  <c r="J146"/>
  <c r="J152"/>
  <c r="J159"/>
  <c r="L136"/>
  <c r="L134"/>
  <c r="F135"/>
  <c r="F137"/>
  <c r="F140"/>
  <c r="H139"/>
  <c r="H135"/>
  <c r="L137"/>
  <c r="J140"/>
  <c r="L139"/>
  <c r="L125"/>
  <c r="F110"/>
  <c r="L109"/>
  <c r="H110"/>
  <c r="H99"/>
  <c r="J93"/>
  <c r="L99"/>
  <c r="J73"/>
  <c r="J72"/>
  <c r="F82"/>
  <c r="L73"/>
  <c r="J81"/>
  <c r="F73"/>
  <c r="H71"/>
  <c r="H72"/>
  <c r="L61"/>
  <c r="L58"/>
  <c r="L66"/>
  <c r="J61"/>
  <c r="L62"/>
  <c r="L65"/>
  <c r="J69"/>
  <c r="F58"/>
  <c r="L55"/>
  <c r="H40"/>
  <c r="L38"/>
  <c r="L34"/>
  <c r="J39"/>
  <c r="J33"/>
  <c r="L29"/>
  <c r="L158"/>
  <c r="L39"/>
  <c r="F49"/>
  <c r="L51"/>
  <c r="J54"/>
  <c r="F42"/>
  <c r="H67"/>
  <c r="H68"/>
  <c r="L84"/>
  <c r="H78"/>
  <c r="L89"/>
  <c r="L75"/>
  <c r="J97"/>
  <c r="F98"/>
  <c r="H100"/>
  <c r="H112"/>
  <c r="L105"/>
  <c r="H103"/>
  <c r="J115"/>
  <c r="J128"/>
  <c r="H172"/>
  <c r="J169"/>
  <c r="H163"/>
  <c r="H187"/>
  <c r="J199"/>
  <c r="L200"/>
  <c r="J202"/>
  <c r="H195"/>
  <c r="F219"/>
  <c r="J223"/>
  <c r="F229"/>
  <c r="J230"/>
  <c r="F216"/>
  <c r="F39"/>
  <c r="F34"/>
  <c r="H31"/>
  <c r="H29"/>
  <c r="F47"/>
  <c r="J43"/>
  <c r="L45"/>
  <c r="H49"/>
  <c r="H52"/>
  <c r="L54"/>
  <c r="H44"/>
  <c r="F61"/>
  <c r="H66"/>
  <c r="H80"/>
  <c r="L82"/>
  <c r="L78"/>
  <c r="F89"/>
  <c r="H86"/>
  <c r="L72"/>
  <c r="H98"/>
  <c r="J100"/>
  <c r="L112"/>
  <c r="L103"/>
  <c r="F104"/>
  <c r="F108"/>
  <c r="H123"/>
  <c r="L128"/>
  <c r="L124"/>
  <c r="H127"/>
  <c r="L117"/>
  <c r="L142"/>
  <c r="F141"/>
  <c r="L140"/>
  <c r="L144"/>
  <c r="H143"/>
  <c r="H133"/>
  <c r="F152"/>
  <c r="F161"/>
  <c r="H148"/>
  <c r="H158"/>
  <c r="H173"/>
  <c r="J172"/>
  <c r="J184"/>
  <c r="F181"/>
  <c r="J180"/>
  <c r="L179"/>
  <c r="J163"/>
  <c r="H192"/>
  <c r="J187"/>
  <c r="L202"/>
  <c r="L203"/>
  <c r="L195"/>
  <c r="J219"/>
  <c r="F220"/>
  <c r="L223"/>
  <c r="L229"/>
  <c r="H228"/>
  <c r="H216"/>
  <c r="F211"/>
  <c r="F9"/>
  <c r="F29"/>
  <c r="F45"/>
  <c r="F52"/>
  <c r="F44"/>
  <c r="F123"/>
  <c r="L120"/>
  <c r="F124"/>
  <c r="H117"/>
  <c r="F143"/>
  <c r="F158"/>
  <c r="F173"/>
  <c r="L168"/>
  <c r="L170"/>
  <c r="L178"/>
  <c r="F192"/>
  <c r="L210"/>
  <c r="J12"/>
  <c r="J34"/>
  <c r="H47"/>
  <c r="L43"/>
  <c r="L49"/>
  <c r="L52"/>
  <c r="L44"/>
  <c r="J66"/>
  <c r="L80"/>
  <c r="J86"/>
  <c r="L100"/>
  <c r="J104"/>
  <c r="L108"/>
  <c r="L123"/>
  <c r="L127"/>
  <c r="J141"/>
  <c r="J161"/>
  <c r="L172"/>
  <c r="L181"/>
  <c r="L187"/>
  <c r="L219"/>
  <c r="L228"/>
  <c r="L216"/>
  <c r="J211"/>
  <c r="J25"/>
  <c r="H9"/>
  <c r="L40"/>
  <c r="L32"/>
  <c r="F36"/>
  <c r="J35"/>
  <c r="J28" s="1"/>
  <c r="L31"/>
  <c r="E28"/>
  <c r="F48"/>
  <c r="H45"/>
  <c r="L50"/>
  <c r="F53"/>
  <c r="H42"/>
  <c r="J56"/>
  <c r="L64"/>
  <c r="H65"/>
  <c r="J67"/>
  <c r="H58"/>
  <c r="J68"/>
  <c r="J80"/>
  <c r="J85"/>
  <c r="L83"/>
  <c r="J78"/>
  <c r="J79"/>
  <c r="L90"/>
  <c r="J74"/>
  <c r="J76"/>
  <c r="J99"/>
  <c r="L97"/>
  <c r="L96"/>
  <c r="L111"/>
  <c r="F113"/>
  <c r="F109"/>
  <c r="L104"/>
  <c r="L102"/>
  <c r="H108"/>
  <c r="H107"/>
  <c r="F106"/>
  <c r="J118"/>
  <c r="L119"/>
  <c r="L115"/>
  <c r="F120"/>
  <c r="H116"/>
  <c r="H124"/>
  <c r="J127"/>
  <c r="J121"/>
  <c r="J117"/>
  <c r="L129"/>
  <c r="J126"/>
  <c r="J137"/>
  <c r="H138"/>
  <c r="J139"/>
  <c r="L133"/>
  <c r="L156"/>
  <c r="F157"/>
  <c r="J154"/>
  <c r="L153"/>
  <c r="L151"/>
  <c r="F160"/>
  <c r="J149"/>
  <c r="L148"/>
  <c r="F165"/>
  <c r="H171"/>
  <c r="H167"/>
  <c r="L169"/>
  <c r="F178"/>
  <c r="H177"/>
  <c r="L183"/>
  <c r="H181"/>
  <c r="J182"/>
  <c r="L163"/>
  <c r="J176"/>
  <c r="J190"/>
  <c r="J188"/>
  <c r="L194"/>
  <c r="L199"/>
  <c r="F200"/>
  <c r="H198"/>
  <c r="J195"/>
  <c r="F218"/>
  <c r="J221"/>
  <c r="F231"/>
  <c r="H229"/>
  <c r="J228"/>
  <c r="J232"/>
  <c r="L208"/>
  <c r="H207"/>
  <c r="H205"/>
  <c r="F206"/>
  <c r="L215"/>
  <c r="F213"/>
  <c r="F212"/>
  <c r="L211"/>
  <c r="E4"/>
  <c r="L212"/>
  <c r="J9"/>
  <c r="H36"/>
  <c r="L35"/>
  <c r="H48"/>
  <c r="H53"/>
  <c r="L42"/>
  <c r="L67"/>
  <c r="L68"/>
  <c r="L85"/>
  <c r="L79"/>
  <c r="L76"/>
  <c r="J113"/>
  <c r="H109"/>
  <c r="L107"/>
  <c r="J106"/>
  <c r="L118"/>
  <c r="H120"/>
  <c r="J116"/>
  <c r="L121"/>
  <c r="L138"/>
  <c r="H157"/>
  <c r="L154"/>
  <c r="H160"/>
  <c r="L149"/>
  <c r="H165"/>
  <c r="J171"/>
  <c r="L167"/>
  <c r="H178"/>
  <c r="J177"/>
  <c r="L182"/>
  <c r="L188"/>
  <c r="H200"/>
  <c r="J198"/>
  <c r="H218"/>
  <c r="L221"/>
  <c r="H231"/>
  <c r="L232"/>
  <c r="L205"/>
  <c r="J206"/>
  <c r="J213"/>
  <c r="H212"/>
  <c r="L48"/>
  <c r="L53"/>
  <c r="L37"/>
  <c r="F40"/>
  <c r="J38"/>
  <c r="L36"/>
  <c r="L30"/>
  <c r="F31"/>
  <c r="L87"/>
  <c r="J84"/>
  <c r="L88"/>
  <c r="J77"/>
  <c r="H97"/>
  <c r="L113"/>
  <c r="L106"/>
  <c r="H119"/>
  <c r="L116"/>
  <c r="H129"/>
  <c r="H144"/>
  <c r="L157"/>
  <c r="L155"/>
  <c r="F153"/>
  <c r="J150"/>
  <c r="L160"/>
  <c r="L147"/>
  <c r="F148"/>
  <c r="L171"/>
  <c r="L177"/>
  <c r="L189"/>
  <c r="L198"/>
  <c r="L218"/>
  <c r="L227"/>
  <c r="L226"/>
  <c r="L206"/>
  <c r="L213"/>
  <c r="J209"/>
  <c r="L209"/>
  <c r="H209"/>
  <c r="H215"/>
  <c r="H210"/>
  <c r="J215"/>
  <c r="F214"/>
  <c r="J210"/>
  <c r="F209"/>
  <c r="J204"/>
  <c r="L204"/>
  <c r="F208"/>
  <c r="J205"/>
  <c r="F204"/>
  <c r="H208"/>
  <c r="H204"/>
  <c r="J217"/>
  <c r="L217"/>
  <c r="L224"/>
  <c r="F227"/>
  <c r="F224"/>
  <c r="F226"/>
  <c r="L230"/>
  <c r="F217"/>
  <c r="F221"/>
  <c r="H227"/>
  <c r="F223"/>
  <c r="H224"/>
  <c r="F232"/>
  <c r="H226"/>
  <c r="F230"/>
  <c r="H217"/>
  <c r="L196"/>
  <c r="F193"/>
  <c r="F199"/>
  <c r="H197"/>
  <c r="F202"/>
  <c r="H201"/>
  <c r="F196"/>
  <c r="H193"/>
  <c r="L201"/>
  <c r="L193"/>
  <c r="F197"/>
  <c r="F201"/>
  <c r="F189"/>
  <c r="L191"/>
  <c r="F186"/>
  <c r="F188"/>
  <c r="H189"/>
  <c r="F191"/>
  <c r="H186"/>
  <c r="L186"/>
  <c r="L164"/>
  <c r="F168"/>
  <c r="F185"/>
  <c r="L184"/>
  <c r="F183"/>
  <c r="L180"/>
  <c r="F175"/>
  <c r="L176"/>
  <c r="F162"/>
  <c r="F164"/>
  <c r="H168"/>
  <c r="F174"/>
  <c r="H170"/>
  <c r="F169"/>
  <c r="H185"/>
  <c r="F184"/>
  <c r="H183"/>
  <c r="F180"/>
  <c r="H175"/>
  <c r="F176"/>
  <c r="H162"/>
  <c r="L162"/>
  <c r="F170"/>
  <c r="J145"/>
  <c r="L145"/>
  <c r="F156"/>
  <c r="F155"/>
  <c r="F151"/>
  <c r="F147"/>
  <c r="L159"/>
  <c r="F145"/>
  <c r="H156"/>
  <c r="F154"/>
  <c r="H155"/>
  <c r="F150"/>
  <c r="H151"/>
  <c r="F149"/>
  <c r="H147"/>
  <c r="F159"/>
  <c r="H145"/>
  <c r="H132"/>
  <c r="F132"/>
  <c r="L132"/>
  <c r="J132"/>
  <c r="F142"/>
  <c r="J138"/>
  <c r="F136"/>
  <c r="J144"/>
  <c r="F134"/>
  <c r="J133"/>
  <c r="H142"/>
  <c r="H136"/>
  <c r="H134"/>
  <c r="L131"/>
  <c r="L130"/>
  <c r="F131"/>
  <c r="F130"/>
  <c r="L126"/>
  <c r="F114"/>
  <c r="F118"/>
  <c r="H131"/>
  <c r="F115"/>
  <c r="H125"/>
  <c r="F128"/>
  <c r="H130"/>
  <c r="F121"/>
  <c r="H122"/>
  <c r="F126"/>
  <c r="H114"/>
  <c r="L122"/>
  <c r="L114"/>
  <c r="F125"/>
  <c r="F122"/>
  <c r="J101"/>
  <c r="L101"/>
  <c r="F111"/>
  <c r="J112"/>
  <c r="F105"/>
  <c r="J103"/>
  <c r="F102"/>
  <c r="J107"/>
  <c r="F101"/>
  <c r="H111"/>
  <c r="H105"/>
  <c r="H102"/>
  <c r="H101"/>
  <c r="L95"/>
  <c r="L92"/>
  <c r="F95"/>
  <c r="L93"/>
  <c r="F92"/>
  <c r="H94"/>
  <c r="F96"/>
  <c r="H95"/>
  <c r="F93"/>
  <c r="H92"/>
  <c r="L94"/>
  <c r="F94"/>
  <c r="H70"/>
  <c r="L70"/>
  <c r="J70"/>
  <c r="F87"/>
  <c r="F83"/>
  <c r="F88"/>
  <c r="F90"/>
  <c r="F75"/>
  <c r="F85"/>
  <c r="H87"/>
  <c r="F84"/>
  <c r="H83"/>
  <c r="F79"/>
  <c r="H88"/>
  <c r="F77"/>
  <c r="H90"/>
  <c r="F76"/>
  <c r="H75"/>
  <c r="F70"/>
  <c r="L41"/>
  <c r="L57"/>
  <c r="F60"/>
  <c r="L69"/>
  <c r="F63"/>
  <c r="L59"/>
  <c r="F57"/>
  <c r="H60"/>
  <c r="F62"/>
  <c r="H64"/>
  <c r="F69"/>
  <c r="H63"/>
  <c r="F59"/>
  <c r="H57"/>
  <c r="L60"/>
  <c r="L63"/>
  <c r="F64"/>
  <c r="F46"/>
  <c r="F51"/>
  <c r="F55"/>
  <c r="L56"/>
  <c r="F41"/>
  <c r="F43"/>
  <c r="H46"/>
  <c r="F50"/>
  <c r="H51"/>
  <c r="F54"/>
  <c r="H55"/>
  <c r="F56"/>
  <c r="H41"/>
  <c r="F37"/>
  <c r="F32"/>
  <c r="F30"/>
  <c r="L33"/>
  <c r="H37"/>
  <c r="F38"/>
  <c r="H32"/>
  <c r="F35"/>
  <c r="H30"/>
  <c r="F33"/>
  <c r="H11"/>
  <c r="J13"/>
  <c r="H26"/>
  <c r="J6"/>
  <c r="H27"/>
  <c r="H18"/>
  <c r="H19"/>
  <c r="J15"/>
  <c r="J22"/>
  <c r="J17"/>
  <c r="J21"/>
  <c r="H5"/>
  <c r="H25"/>
  <c r="H12"/>
  <c r="H6"/>
  <c r="H13"/>
  <c r="J26"/>
  <c r="J5"/>
  <c r="J11"/>
  <c r="H15"/>
  <c r="H22"/>
  <c r="H17"/>
  <c r="H21"/>
  <c r="J27"/>
  <c r="J18"/>
  <c r="J19"/>
  <c r="F16"/>
  <c r="F24"/>
  <c r="F7"/>
  <c r="F20"/>
  <c r="F14"/>
  <c r="F10"/>
  <c r="F8"/>
  <c r="F15"/>
  <c r="F27"/>
  <c r="F22"/>
  <c r="F18"/>
  <c r="F17"/>
  <c r="F19"/>
  <c r="F21"/>
  <c r="H23"/>
  <c r="L25"/>
  <c r="L26"/>
  <c r="L12"/>
  <c r="L5"/>
  <c r="L6"/>
  <c r="L11"/>
  <c r="L13"/>
  <c r="F23"/>
  <c r="J16"/>
  <c r="J23"/>
  <c r="J24"/>
  <c r="J7"/>
  <c r="J20"/>
  <c r="J14"/>
  <c r="J10"/>
  <c r="J8"/>
  <c r="H16"/>
  <c r="H24"/>
  <c r="H7"/>
  <c r="H20"/>
  <c r="H14"/>
  <c r="H10"/>
  <c r="H8"/>
  <c r="H28" l="1"/>
  <c r="F4"/>
  <c r="J4"/>
  <c r="L28"/>
  <c r="H4"/>
  <c r="F28"/>
  <c r="L4"/>
  <c r="D18" i="54" l="1"/>
  <c r="D5"/>
  <c r="D19" l="1"/>
</calcChain>
</file>

<file path=xl/sharedStrings.xml><?xml version="1.0" encoding="utf-8"?>
<sst xmlns="http://schemas.openxmlformats.org/spreadsheetml/2006/main" count="520" uniqueCount="488">
  <si>
    <t>ชื่อหน่วยบริการ</t>
  </si>
  <si>
    <t>อำเภอ</t>
  </si>
  <si>
    <t>จำนวนประชากร
ที่รับผิดชอบ</t>
  </si>
  <si>
    <t>ลำดับ</t>
  </si>
  <si>
    <t>รหัส
สถาน พยาบาล</t>
  </si>
  <si>
    <t>รวม</t>
  </si>
  <si>
    <t>สอ.ต.บ้านใหม่</t>
  </si>
  <si>
    <t>สอ.ต.ภูเขาทอง</t>
  </si>
  <si>
    <t>สอ.ต.บ้านป้อม</t>
  </si>
  <si>
    <t>สอ.ต.วัดพระญาติ</t>
  </si>
  <si>
    <t>สอ.ต.บ้านเกาะ</t>
  </si>
  <si>
    <t>สอ.ต.ลุมพลี</t>
  </si>
  <si>
    <t>สอ.ต.สำเภาล่ม</t>
  </si>
  <si>
    <t>สอ.ต.คลองตะเคียน</t>
  </si>
  <si>
    <t>สอ.ต.บ้านรุน</t>
  </si>
  <si>
    <t>สอ.ต.สวนพริก</t>
  </si>
  <si>
    <t>สอ.ต.บ้านเพนียด</t>
  </si>
  <si>
    <t>สอ.ต.ไผ่ลิง</t>
  </si>
  <si>
    <t>สอ.ต.หันตรา</t>
  </si>
  <si>
    <t>สอ.ต.เกาะเรียน</t>
  </si>
  <si>
    <t>สอ.ต.คลองสวนพลู</t>
  </si>
  <si>
    <t>สอ.ต.ปากกราน</t>
  </si>
  <si>
    <t>สอ.ต.คลองสระบัว</t>
  </si>
  <si>
    <t>สอ.ต.วัดตูม</t>
  </si>
  <si>
    <t>สอ.ต.หนองขนาก</t>
  </si>
  <si>
    <t>สอ.ต.ท่าหลวง</t>
  </si>
  <si>
    <t>สอ.ต.จำปา</t>
  </si>
  <si>
    <t>สอ.ต.ท่าเจ้าสนุก</t>
  </si>
  <si>
    <t>สอ.ต.บ้านศาลาลอย</t>
  </si>
  <si>
    <t>สอ.ต.ปากท่า</t>
  </si>
  <si>
    <t>สอ.ต.โพธิ์เอน หมู่ 3</t>
  </si>
  <si>
    <t>สอ.ต.วังแดง</t>
  </si>
  <si>
    <t>สอ.ต.ศาลาลอย</t>
  </si>
  <si>
    <t>สอ.ต.โพธิ์เอน หมู่ 4</t>
  </si>
  <si>
    <t>สอ.ต.บ้านร่อม</t>
  </si>
  <si>
    <t>สอ.ต.ดอนประดู่</t>
  </si>
  <si>
    <t>สอน.เฉลิมพระเกียรติฯ</t>
  </si>
  <si>
    <t>สอต.ท่าช้าง</t>
  </si>
  <si>
    <t>สอต.สามไถ</t>
  </si>
  <si>
    <t>สอต.บางพระครู</t>
  </si>
  <si>
    <t>สอต.พระนอน</t>
  </si>
  <si>
    <t>สอต.แม่ลา</t>
  </si>
  <si>
    <t>สอต.บ้านชุ้ง</t>
  </si>
  <si>
    <t>สอต.หนองปลิง</t>
  </si>
  <si>
    <t>สอต.บางระกำ</t>
  </si>
  <si>
    <t>สอต.ปากจั่น</t>
  </si>
  <si>
    <t>สอต.คลองสะแก</t>
  </si>
  <si>
    <t>สอต.บ่อโพง</t>
  </si>
  <si>
    <t>สอ.ต.กกแก้วบูรพา</t>
  </si>
  <si>
    <t>สอ.ต.บางพลี</t>
  </si>
  <si>
    <t>สอ.ต.ไผ่พระ</t>
  </si>
  <si>
    <t>สอ.ต.คัคณางค์</t>
  </si>
  <si>
    <t>สอ.ต.ราชคราม</t>
  </si>
  <si>
    <t>สอ.ต.ช้างใหญ่</t>
  </si>
  <si>
    <t>สอ.ต.โพธิ์แตง</t>
  </si>
  <si>
    <t>สอ.ต.เชียงรากน้อย</t>
  </si>
  <si>
    <t>สอ.ต.ไม้ตรา</t>
  </si>
  <si>
    <t>สอ.ต.บ้านม้า</t>
  </si>
  <si>
    <t>สอ.ต.โคกช้าง</t>
  </si>
  <si>
    <t>สอ.ต.แคตก</t>
  </si>
  <si>
    <t>สอ.ต.หน้าไม้</t>
  </si>
  <si>
    <t>สอ.ต.บางยี่โท</t>
  </si>
  <si>
    <t>สอ.ต.ช่างเหล็ก</t>
  </si>
  <si>
    <t>สอ.ต.ห่อหมก</t>
  </si>
  <si>
    <t>สอ.ต.กระแชง</t>
  </si>
  <si>
    <t>สอ.ต.บ้านแป้ง</t>
  </si>
  <si>
    <t>สอ.ต.แคออก</t>
  </si>
  <si>
    <t>สอ.ต.สนามชัย</t>
  </si>
  <si>
    <t>สอ.ต.บ้านกลึง</t>
  </si>
  <si>
    <t>สอ.ต.ช้างน้อย</t>
  </si>
  <si>
    <t>บ้านกุ่ม</t>
  </si>
  <si>
    <t>ไทรน้อย</t>
  </si>
  <si>
    <t>วัดยม</t>
  </si>
  <si>
    <t>บางบาล</t>
  </si>
  <si>
    <t>บางชะนี</t>
  </si>
  <si>
    <t>บางหลวง</t>
  </si>
  <si>
    <t>วัดตะกู</t>
  </si>
  <si>
    <t>ทางช้าง</t>
  </si>
  <si>
    <t>บางหลวงโดด</t>
  </si>
  <si>
    <t>บางหัก</t>
  </si>
  <si>
    <t>น้ำเต้า</t>
  </si>
  <si>
    <t xml:space="preserve"> พระขาว</t>
  </si>
  <si>
    <t>มหาพราหมณ์</t>
  </si>
  <si>
    <t>กบเจา</t>
  </si>
  <si>
    <t>บ้านคลัง</t>
  </si>
  <si>
    <t>สอต.เชียงรากน้อย</t>
  </si>
  <si>
    <t>สอต.บ้านลานเท</t>
  </si>
  <si>
    <t>สอต.บางกระสั้น</t>
  </si>
  <si>
    <t>สอ.ตลาดเกรียบ</t>
  </si>
  <si>
    <t>สอต.วัดขนอนเหนือ</t>
  </si>
  <si>
    <t>สอต.บ้านกรด</t>
  </si>
  <si>
    <t>สอต.บ้านโพ</t>
  </si>
  <si>
    <t>สอต.บ้านคลองเปรม</t>
  </si>
  <si>
    <t>สอต.บ้านหว้า</t>
  </si>
  <si>
    <t>สอต.คลองจิก</t>
  </si>
  <si>
    <t>สอต.คุ้งลาน</t>
  </si>
  <si>
    <t>สอต.สามเรือน</t>
  </si>
  <si>
    <t>สอต.ตลิ่งชัน</t>
  </si>
  <si>
    <t>สอต.วัดยม</t>
  </si>
  <si>
    <t>สอต.ขนอนหลวง</t>
  </si>
  <si>
    <t>สอต.บ้านพลับ</t>
  </si>
  <si>
    <t>สอต.บ้านแป้ง1</t>
  </si>
  <si>
    <t>สอต.บ้านแป้ง2</t>
  </si>
  <si>
    <t>สอต.เกาะเกิด</t>
  </si>
  <si>
    <t xml:space="preserve">รพสต.ลาดชิด </t>
  </si>
  <si>
    <t xml:space="preserve">สอ.ต.ท่าดินแดง </t>
  </si>
  <si>
    <t xml:space="preserve">สอ.ต.กุฎี </t>
  </si>
  <si>
    <t xml:space="preserve">สอ.ต.ลำตะเคียน </t>
  </si>
  <si>
    <t xml:space="preserve">สอ.ต.บ้านใหญ่ </t>
  </si>
  <si>
    <t>รพสต.หนองน้ำใหญ่</t>
  </si>
  <si>
    <t xml:space="preserve">สอ.ต.นาคู  </t>
  </si>
  <si>
    <t xml:space="preserve">สอ.ต.ดอนลาน </t>
  </si>
  <si>
    <t xml:space="preserve">สอ.ต.จักราช  </t>
  </si>
  <si>
    <t xml:space="preserve">สอ.ต.หน้าโคก </t>
  </si>
  <si>
    <t xml:space="preserve">สอ.ต.บ้านแค </t>
  </si>
  <si>
    <t xml:space="preserve">สอ.ต.โคกช้าง </t>
  </si>
  <si>
    <t xml:space="preserve">สอ.ต.ลาดน้ำเค็ม </t>
  </si>
  <si>
    <t xml:space="preserve">สอ.ต.อมฤต </t>
  </si>
  <si>
    <t xml:space="preserve">สอ.ต.ผักไห่ </t>
  </si>
  <si>
    <t>สอต.บ่อตาโล่</t>
  </si>
  <si>
    <t>สอต.ลำตาเสา</t>
  </si>
  <si>
    <t>สอต.ชะแมบ</t>
  </si>
  <si>
    <t>สอต.วังจุฬา</t>
  </si>
  <si>
    <t>สอต.ข้าวงาม</t>
  </si>
  <si>
    <t>สอต.สนับทึบ</t>
  </si>
  <si>
    <t>สอต.หันตะเภา</t>
  </si>
  <si>
    <t>สอ.บ้านหนองโสน</t>
  </si>
  <si>
    <t>สอต.พยอม</t>
  </si>
  <si>
    <t>สอต.วังน้อย</t>
  </si>
  <si>
    <t>สอ.ต.สามตุ่ม</t>
  </si>
  <si>
    <t>สอ.ต.บ้านหลวง</t>
  </si>
  <si>
    <t>สอ.ต.สามกอ</t>
  </si>
  <si>
    <t>สอ.ต.รางจรเข้</t>
  </si>
  <si>
    <t>สอ.ต.บ้านโพธิ์</t>
  </si>
  <si>
    <t>สอ.ต.ลาดงา</t>
  </si>
  <si>
    <t>สอ.ต.บ้านแถว</t>
  </si>
  <si>
    <t>สอ.ต.เจ้าเสด็จ</t>
  </si>
  <si>
    <t>สอ.ต.ดอนทอง</t>
  </si>
  <si>
    <t>สอ.ต.เจ้าเจ็ด</t>
  </si>
  <si>
    <t>สอ.ต.มารวิชัย</t>
  </si>
  <si>
    <t>สอ.ต.ชายนา</t>
  </si>
  <si>
    <t>สอ.ต.บ้านแพน</t>
  </si>
  <si>
    <t>สอ.ต.หัวเวียง</t>
  </si>
  <si>
    <t>สอ.ต.บ้านกระทุ่ม</t>
  </si>
  <si>
    <t>รพสต.เทพมงคล</t>
  </si>
  <si>
    <t>บ้านหีบ</t>
  </si>
  <si>
    <t>หนองไม้ซุง</t>
  </si>
  <si>
    <t>เสนา</t>
  </si>
  <si>
    <t>บ้านช้าง</t>
  </si>
  <si>
    <t>คานหาม</t>
  </si>
  <si>
    <t>อุทัย</t>
  </si>
  <si>
    <t>โพสาวหาญ</t>
  </si>
  <si>
    <t>สามบัณฑิต</t>
  </si>
  <si>
    <t>หนองน้ำส้ม</t>
  </si>
  <si>
    <t>ข้าวเม่า</t>
  </si>
  <si>
    <t>หนองคัดค้าว</t>
  </si>
  <si>
    <t>ธนู</t>
  </si>
  <si>
    <t>01168</t>
  </si>
  <si>
    <t>ท่าเรือ</t>
  </si>
  <si>
    <t>01167</t>
  </si>
  <si>
    <t>01169</t>
  </si>
  <si>
    <t>01170</t>
  </si>
  <si>
    <t>01171</t>
  </si>
  <si>
    <t>01172</t>
  </si>
  <si>
    <t>01173</t>
  </si>
  <si>
    <t>01174</t>
  </si>
  <si>
    <t>01175</t>
  </si>
  <si>
    <t>01176</t>
  </si>
  <si>
    <t>01177</t>
  </si>
  <si>
    <t>หนองขนาก</t>
  </si>
  <si>
    <t>01178</t>
  </si>
  <si>
    <t>01196</t>
  </si>
  <si>
    <t>นครหลวง</t>
  </si>
  <si>
    <t>01179</t>
  </si>
  <si>
    <t>01180</t>
  </si>
  <si>
    <t>01189</t>
  </si>
  <si>
    <t>01185</t>
  </si>
  <si>
    <t>01190</t>
  </si>
  <si>
    <t>01182</t>
  </si>
  <si>
    <t>01187</t>
  </si>
  <si>
    <t>01184</t>
  </si>
  <si>
    <t>01183</t>
  </si>
  <si>
    <t>01188</t>
  </si>
  <si>
    <t>01181</t>
  </si>
  <si>
    <t>บางซ้าย</t>
  </si>
  <si>
    <t>อยุธยา</t>
  </si>
  <si>
    <t>รพ.สต.แก้วฟ้า</t>
  </si>
  <si>
    <t>รพ.สต.วังพัฒนา</t>
  </si>
  <si>
    <t>รพ.สต.ทางหลวง</t>
  </si>
  <si>
    <t>รพ.สต.เต่าเล่า</t>
  </si>
  <si>
    <t>รพ.สต.ปลายกลัด</t>
  </si>
  <si>
    <t>01325</t>
  </si>
  <si>
    <t>บางไทร</t>
  </si>
  <si>
    <t>ช้างน้อย</t>
  </si>
  <si>
    <t>บางปะอิน</t>
  </si>
  <si>
    <t>ลาดชิด</t>
  </si>
  <si>
    <t>ผักไห่</t>
  </si>
  <si>
    <t>01339</t>
  </si>
  <si>
    <t>มหาราช</t>
  </si>
  <si>
    <t>01340</t>
  </si>
  <si>
    <t>01341</t>
  </si>
  <si>
    <t>01342</t>
  </si>
  <si>
    <t>01343</t>
  </si>
  <si>
    <t>01344</t>
  </si>
  <si>
    <t>01345</t>
  </si>
  <si>
    <t>01346</t>
  </si>
  <si>
    <t>01347</t>
  </si>
  <si>
    <t>01348</t>
  </si>
  <si>
    <t>01349</t>
  </si>
  <si>
    <t>วังน้อย</t>
  </si>
  <si>
    <t>หันตะเภา</t>
  </si>
  <si>
    <t>01315</t>
  </si>
  <si>
    <t>01306</t>
  </si>
  <si>
    <t>01311</t>
  </si>
  <si>
    <t>01310</t>
  </si>
  <si>
    <t>01316</t>
  </si>
  <si>
    <t>01313</t>
  </si>
  <si>
    <t>01319</t>
  </si>
  <si>
    <t>01317</t>
  </si>
  <si>
    <t>01305</t>
  </si>
  <si>
    <t>01309</t>
  </si>
  <si>
    <t>01314</t>
  </si>
  <si>
    <t>01304</t>
  </si>
  <si>
    <t>01308</t>
  </si>
  <si>
    <t>01312</t>
  </si>
  <si>
    <t>01157</t>
  </si>
  <si>
    <t>01152</t>
  </si>
  <si>
    <t>01165</t>
  </si>
  <si>
    <t>01155</t>
  </si>
  <si>
    <t>01154</t>
  </si>
  <si>
    <t>01163</t>
  </si>
  <si>
    <t>01150</t>
  </si>
  <si>
    <t>01161</t>
  </si>
  <si>
    <t>01158</t>
  </si>
  <si>
    <t>01149</t>
  </si>
  <si>
    <t>01164</t>
  </si>
  <si>
    <t>01162</t>
  </si>
  <si>
    <t>01151</t>
  </si>
  <si>
    <t>01166</t>
  </si>
  <si>
    <t>01280</t>
  </si>
  <si>
    <t>รพ.สต.โคกม่วง</t>
  </si>
  <si>
    <t>ภาชี</t>
  </si>
  <si>
    <t>01281</t>
  </si>
  <si>
    <t>รพ.สต.ระโสม</t>
  </si>
  <si>
    <t>01282</t>
  </si>
  <si>
    <t>รพ.สต.หนองน้ำใส</t>
  </si>
  <si>
    <t>01283</t>
  </si>
  <si>
    <t>รพ.สต.ดอนหญ้านาง</t>
  </si>
  <si>
    <t>01284</t>
  </si>
  <si>
    <t>รพ.สต.ไผ่ล้อม</t>
  </si>
  <si>
    <t>01285</t>
  </si>
  <si>
    <t>รพ.สต.กระจิว</t>
  </si>
  <si>
    <t>01286</t>
  </si>
  <si>
    <t>รพ.สต.พระแก้ว</t>
  </si>
  <si>
    <t>01351</t>
  </si>
  <si>
    <t>บ้านแพรก</t>
  </si>
  <si>
    <t>01352</t>
  </si>
  <si>
    <t>01353</t>
  </si>
  <si>
    <t>01354</t>
  </si>
  <si>
    <t>สอ.สำพะเนียง</t>
  </si>
  <si>
    <t>สอ.บ้านแพรก</t>
  </si>
  <si>
    <t>สอ.คลองน้อย</t>
  </si>
  <si>
    <t>สอ.สองห้อง</t>
  </si>
  <si>
    <t>ลาดบัวหลวง</t>
  </si>
  <si>
    <t>คู้สลอด</t>
  </si>
  <si>
    <t>สอต.คู้สลอด</t>
  </si>
  <si>
    <t>สอ.พระยาบันลือ หมู่ที่ 2</t>
  </si>
  <si>
    <t>สอต.หลักชัย</t>
  </si>
  <si>
    <t>สอต.สามเมือง</t>
  </si>
  <si>
    <t>สอต.ลาดบัวหลวง</t>
  </si>
  <si>
    <t>สอต.พระยาบันลือ</t>
  </si>
  <si>
    <t>สอต.สิงหนาท</t>
  </si>
  <si>
    <t>สอ.ต.ท่าตอ</t>
  </si>
  <si>
    <t>สอ.ต.มหาราช</t>
  </si>
  <si>
    <t>สอ.ต.กะทุ่ม</t>
  </si>
  <si>
    <t>สอ.บ้านหนองจิก</t>
  </si>
  <si>
    <t>สอ.ต.บางนา</t>
  </si>
  <si>
    <t>สอ.ต.บ้านขวาง</t>
  </si>
  <si>
    <t>สอ.ต.บ้านนา</t>
  </si>
  <si>
    <t>สอ.ต.เจ้าปลุก</t>
  </si>
  <si>
    <t>สอ.ต.โรงช้าง</t>
  </si>
  <si>
    <t>สอ.ต.พิตเพียน</t>
  </si>
  <si>
    <t>สอ.ต.น้ำเต้า</t>
  </si>
  <si>
    <t>01255</t>
  </si>
  <si>
    <t>บางปะหัน</t>
  </si>
  <si>
    <t>01261</t>
  </si>
  <si>
    <t>01262</t>
  </si>
  <si>
    <t>01250</t>
  </si>
  <si>
    <t>01252</t>
  </si>
  <si>
    <t>01264</t>
  </si>
  <si>
    <t>01263</t>
  </si>
  <si>
    <t>01254</t>
  </si>
  <si>
    <t>01253</t>
  </si>
  <si>
    <t>01260</t>
  </si>
  <si>
    <t>บ้านลี่</t>
  </si>
  <si>
    <t>01256</t>
  </si>
  <si>
    <t>01258</t>
  </si>
  <si>
    <t>01257</t>
  </si>
  <si>
    <t>01251</t>
  </si>
  <si>
    <t>01249</t>
  </si>
  <si>
    <t>01259</t>
  </si>
  <si>
    <t>สอ.ต.หันสัง</t>
  </si>
  <si>
    <t>สอ.ต.โพธิ์สามต้น</t>
  </si>
  <si>
    <t>สอ.ต.พุทเลา</t>
  </si>
  <si>
    <t>สอ.ต.ขยาย</t>
  </si>
  <si>
    <t>สอ.ต.เสาธง</t>
  </si>
  <si>
    <t>สอ.ต.บ้านขล้อ</t>
  </si>
  <si>
    <t>สอ.ต.ตาลเอน</t>
  </si>
  <si>
    <t>สอ.ต.บางเพลิง</t>
  </si>
  <si>
    <t>สอ.ต.ทางกลาง</t>
  </si>
  <si>
    <t>สอ.ต.บ้านลี่</t>
  </si>
  <si>
    <t>สอ.ต.ตานิม</t>
  </si>
  <si>
    <t>สอ.ต.บางเดื่อ</t>
  </si>
  <si>
    <t>สอ.ต.บางปะหัน</t>
  </si>
  <si>
    <t>สอ.ต ขวัญเมือง</t>
  </si>
  <si>
    <t>10472</t>
  </si>
  <si>
    <t>ศูนย์แพทย์ป้อมเพชร</t>
  </si>
  <si>
    <t>06047</t>
  </si>
  <si>
    <t>21484</t>
  </si>
  <si>
    <t>21485</t>
  </si>
  <si>
    <t>ศูนย์แพทย์ สสจ.</t>
  </si>
  <si>
    <t>คลินิกอบอุ่นสามเรือน</t>
  </si>
  <si>
    <t>ท.เสนา</t>
  </si>
  <si>
    <t>ท.บางนมโค</t>
  </si>
  <si>
    <t>11839</t>
  </si>
  <si>
    <t>01307</t>
  </si>
  <si>
    <t>อ.พระนครศรีอยุธยา</t>
  </si>
  <si>
    <t>อ.มหาราช</t>
  </si>
  <si>
    <t>01186</t>
  </si>
  <si>
    <t>01321</t>
  </si>
  <si>
    <t>01326</t>
  </si>
  <si>
    <t>01323</t>
  </si>
  <si>
    <t>01322</t>
  </si>
  <si>
    <t>01324</t>
  </si>
  <si>
    <t>01204</t>
  </si>
  <si>
    <t>01191</t>
  </si>
  <si>
    <t>01207</t>
  </si>
  <si>
    <t>01203</t>
  </si>
  <si>
    <t>01208</t>
  </si>
  <si>
    <t>01210</t>
  </si>
  <si>
    <t>01209</t>
  </si>
  <si>
    <t>01211</t>
  </si>
  <si>
    <t>01212</t>
  </si>
  <si>
    <t>01205</t>
  </si>
  <si>
    <t>01206</t>
  </si>
  <si>
    <t>01213</t>
  </si>
  <si>
    <t>01197</t>
  </si>
  <si>
    <t>01194</t>
  </si>
  <si>
    <t>01195</t>
  </si>
  <si>
    <t>01198</t>
  </si>
  <si>
    <t>01202</t>
  </si>
  <si>
    <t>01199</t>
  </si>
  <si>
    <t>01193</t>
  </si>
  <si>
    <t>01192</t>
  </si>
  <si>
    <t>01200</t>
  </si>
  <si>
    <t>01201</t>
  </si>
  <si>
    <t>01287</t>
  </si>
  <si>
    <t>01288</t>
  </si>
  <si>
    <t>14915</t>
  </si>
  <si>
    <t>01289</t>
  </si>
  <si>
    <t>01290</t>
  </si>
  <si>
    <t>01291</t>
  </si>
  <si>
    <t>01292</t>
  </si>
  <si>
    <t>01293</t>
  </si>
  <si>
    <t>01350</t>
  </si>
  <si>
    <t>01228</t>
  </si>
  <si>
    <t>01216</t>
  </si>
  <si>
    <t>01214</t>
  </si>
  <si>
    <t>01227</t>
  </si>
  <si>
    <t>01226</t>
  </si>
  <si>
    <t>01225</t>
  </si>
  <si>
    <t>01224</t>
  </si>
  <si>
    <t>01223</t>
  </si>
  <si>
    <t>01222</t>
  </si>
  <si>
    <t>01221</t>
  </si>
  <si>
    <t>01220</t>
  </si>
  <si>
    <t>01219</t>
  </si>
  <si>
    <t>01218</t>
  </si>
  <si>
    <t>01215</t>
  </si>
  <si>
    <t>01217</t>
  </si>
  <si>
    <t>01277</t>
  </si>
  <si>
    <t>01269</t>
  </si>
  <si>
    <t>01272</t>
  </si>
  <si>
    <t>01273</t>
  </si>
  <si>
    <t>01279</t>
  </si>
  <si>
    <t>01276</t>
  </si>
  <si>
    <t>01271</t>
  </si>
  <si>
    <t>01270</t>
  </si>
  <si>
    <t>01275</t>
  </si>
  <si>
    <t>01278</t>
  </si>
  <si>
    <t>01267</t>
  </si>
  <si>
    <t>01274</t>
  </si>
  <si>
    <t>01268</t>
  </si>
  <si>
    <t>01266</t>
  </si>
  <si>
    <t>01265</t>
  </si>
  <si>
    <t>01296</t>
  </si>
  <si>
    <t>01295</t>
  </si>
  <si>
    <t>01303</t>
  </si>
  <si>
    <t>01301</t>
  </si>
  <si>
    <t>01302</t>
  </si>
  <si>
    <t>01298</t>
  </si>
  <si>
    <t>01300</t>
  </si>
  <si>
    <t>01297</t>
  </si>
  <si>
    <t>01299</t>
  </si>
  <si>
    <t>01294</t>
  </si>
  <si>
    <t>01230</t>
  </si>
  <si>
    <t>01246</t>
  </si>
  <si>
    <t>01234</t>
  </si>
  <si>
    <t>01247</t>
  </si>
  <si>
    <t>01233</t>
  </si>
  <si>
    <t>01232</t>
  </si>
  <si>
    <t>01331</t>
  </si>
  <si>
    <t>01229</t>
  </si>
  <si>
    <t>01236</t>
  </si>
  <si>
    <t>01235</t>
  </si>
  <si>
    <t>01244</t>
  </si>
  <si>
    <t>01239</t>
  </si>
  <si>
    <t>01245</t>
  </si>
  <si>
    <t>01238</t>
  </si>
  <si>
    <t>01237</t>
  </si>
  <si>
    <t>01248</t>
  </si>
  <si>
    <t>01241</t>
  </si>
  <si>
    <t>01242</t>
  </si>
  <si>
    <t>01243</t>
  </si>
  <si>
    <t>01240</t>
  </si>
  <si>
    <t>01160</t>
  </si>
  <si>
    <t>01159</t>
  </si>
  <si>
    <t>01153</t>
  </si>
  <si>
    <t>01156</t>
  </si>
  <si>
    <t>01332</t>
  </si>
  <si>
    <t>01333</t>
  </si>
  <si>
    <t>01329</t>
  </si>
  <si>
    <t>01327</t>
  </si>
  <si>
    <t>01335</t>
  </si>
  <si>
    <t>01330</t>
  </si>
  <si>
    <t>01334</t>
  </si>
  <si>
    <t>01337</t>
  </si>
  <si>
    <t>01338</t>
  </si>
  <si>
    <t>01336</t>
  </si>
  <si>
    <t>ลำดับที่</t>
  </si>
  <si>
    <t>รวมหน่วยบริการปฐมภูมิ</t>
  </si>
  <si>
    <t>สอ.ต.ทับน้ำ</t>
  </si>
  <si>
    <t>ศูนย์เวช</t>
  </si>
  <si>
    <t>ไม่มี</t>
  </si>
  <si>
    <t>ตค.-ธค.56</t>
  </si>
  <si>
    <t>มค.-มีค.57</t>
  </si>
  <si>
    <t>เมย.-มิย.57</t>
  </si>
  <si>
    <t>กค.-กย.57</t>
  </si>
  <si>
    <t>ผลงาน</t>
  </si>
  <si>
    <t>เป้าหมาย 200 visit ต่อ 1,000 ประชากร รายไตรมาส/ผลงาน</t>
  </si>
  <si>
    <t>ผลงานรวม</t>
  </si>
  <si>
    <t>อำเภอบางบาล</t>
  </si>
  <si>
    <t>อำเภอท่าเรือ</t>
  </si>
  <si>
    <t>อำเภอบางปะอิน</t>
  </si>
  <si>
    <t xml:space="preserve">สอ.สิงหนาท 2 </t>
  </si>
  <si>
    <t>อำเภอลาดบัวหลวง</t>
  </si>
  <si>
    <t>อำเภออุทัย</t>
  </si>
  <si>
    <t>อำเภอเสนา</t>
  </si>
  <si>
    <t>อำเภอเนครหลวง</t>
  </si>
  <si>
    <t>อำเภอบางปะหัน</t>
  </si>
  <si>
    <t>อำเภอบางไทร</t>
  </si>
  <si>
    <t>อำเภอบางซ้าย</t>
  </si>
  <si>
    <t>อำเภอวังน้อย</t>
  </si>
  <si>
    <t>อำเภอผักไห่</t>
  </si>
  <si>
    <t>อำเภอบ้านแพรก</t>
  </si>
  <si>
    <t>อำเภอภาชี</t>
  </si>
  <si>
    <t>รายละเอียดเป้าหมาย ตัวชี้วัด ร้อยละของรพ.สต./ศสม.สามารถจัดบริการสุขภาพช่องปากที่ครอบคลุมประชากรในพื้นที่ เกณฑ์ 200 ครั้งต่อ 1,000 ประชากร</t>
  </si>
  <si>
    <t>ศูนย์แพทย์วัดอิน</t>
  </si>
  <si>
    <t>ศูนย์แพทย์วัดตึก</t>
  </si>
  <si>
    <t>1318</t>
  </si>
  <si>
    <t>เป้าหมาย 200 visit ต่อ1,000 ประชากร</t>
  </si>
  <si>
    <t>ทภ.ปกิบัติงานประจำ</t>
  </si>
  <si>
    <t>รพ.สต./ศสม.ที่มีการลงบันทึกข้อมูล</t>
  </si>
  <si>
    <t>หมายเหตุ</t>
  </si>
  <si>
    <t>มีทภ.</t>
  </si>
  <si>
    <t>สอต.บางปะแดง</t>
  </si>
  <si>
    <t>ร้อยละของหน่วยบรการที่บันทึกข้อมูล</t>
  </si>
  <si>
    <t>บ้านป้อม</t>
  </si>
  <si>
    <t>บางหัก/บางหลวง/บางหลวงโดด/มหาพราหมณ์/วัดยม</t>
  </si>
  <si>
    <t>หนองน้ำส้ม/หนองไม้ซุง</t>
  </si>
  <si>
    <t>สามตุ่ม/ชายนา/บ้านแถว/สามกอ/หัวเวียง/รางจรเข้/บ้านกระทุ่ม/ลาดงา</t>
  </si>
  <si>
    <t>รพสต./ศสม.ที่ไม่บันทึกข้อมูล</t>
  </si>
  <si>
    <t>เต่าเล่า/แก้วฟ้า</t>
  </si>
  <si>
    <t>ไผ่ล้อม*</t>
  </si>
  <si>
    <t>เจ้าปลุก*</t>
  </si>
  <si>
    <t>ตลาดเกรียบ*/บ้านลานเท*/บางกระสั้น</t>
  </si>
  <si>
    <t>รพ.สต./ศสม.ที่มีผลงานการบันทึกข้อมูลอยู่ในระดับสูงสามารถเรียนรู้ได้ * หมายถึง รพ.สต.ที่มีทันตาภิบาล</t>
  </si>
  <si>
    <t>ผลการวิเคราะห์การบันทึกข้อมูลของหน่วยบริการ</t>
  </si>
</sst>
</file>

<file path=xl/styles.xml><?xml version="1.0" encoding="utf-8"?>
<styleSheet xmlns="http://schemas.openxmlformats.org/spreadsheetml/2006/main">
  <numFmts count="5">
    <numFmt numFmtId="5" formatCode="&quot;฿&quot;#,##0;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.00_);_(* \(#,##0.00\);_(* &quot;-&quot;??_);_(@_)"/>
    <numFmt numFmtId="188" formatCode="#,##0.0_);[Red]\(#,##0.0\)"/>
  </numFmts>
  <fonts count="84">
    <font>
      <sz val="10"/>
      <name val="Arial"/>
      <charset val="222"/>
    </font>
    <font>
      <sz val="10"/>
      <name val="Arial"/>
      <family val="2"/>
    </font>
    <font>
      <sz val="16"/>
      <name val="Angsana New"/>
      <family val="1"/>
    </font>
    <font>
      <sz val="10"/>
      <name val="Arial"/>
      <family val="2"/>
    </font>
    <font>
      <sz val="14"/>
      <name val="Angsana New"/>
      <family val="1"/>
    </font>
    <font>
      <sz val="11"/>
      <color indexed="8"/>
      <name val="Calibri"/>
      <family val="2"/>
      <charset val="222"/>
    </font>
    <font>
      <sz val="12"/>
      <name val="Times New Roman"/>
      <family val="1"/>
    </font>
    <font>
      <sz val="11"/>
      <color indexed="8"/>
      <name val="Tahoma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0"/>
      <name val="Arial"/>
      <family val="2"/>
    </font>
    <font>
      <sz val="12"/>
      <name val="Times New Roman"/>
      <family val="1"/>
      <charset val="222"/>
    </font>
    <font>
      <sz val="10"/>
      <name val="MS Sans Serif"/>
      <family val="2"/>
    </font>
    <font>
      <sz val="10"/>
      <name val="Arial"/>
      <family val="2"/>
      <charset val="222"/>
    </font>
    <font>
      <sz val="14"/>
      <name val="Cordia New"/>
      <family val="2"/>
      <charset val="222"/>
    </font>
    <font>
      <u/>
      <sz val="14"/>
      <color indexed="12"/>
      <name val="Angsana New"/>
      <family val="1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MS Sans Serif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20"/>
      <color indexed="10"/>
      <name val="Angsana New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Angsana New"/>
      <family val="1"/>
    </font>
    <font>
      <sz val="10"/>
      <color rgb="FF000000"/>
      <name val="Tahoma"/>
      <family val="2"/>
      <scheme val="minor"/>
    </font>
    <font>
      <u/>
      <sz val="16"/>
      <name val="Angsana New"/>
      <family val="1"/>
    </font>
    <font>
      <u/>
      <sz val="10"/>
      <color rgb="FF000000"/>
      <name val="Tahoma"/>
      <family val="2"/>
      <scheme val="minor"/>
    </font>
    <font>
      <u/>
      <sz val="16"/>
      <name val="TH SarabunPSK"/>
      <family val="2"/>
    </font>
    <font>
      <b/>
      <u/>
      <sz val="16"/>
      <name val="TH SarabunPSK"/>
      <family val="2"/>
    </font>
    <font>
      <sz val="15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125">
        <bgColor indexed="13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930">
    <xf numFmtId="0" fontId="0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1" fillId="20" borderId="1" applyNumberFormat="0" applyAlignment="0" applyProtection="0"/>
    <xf numFmtId="0" fontId="15" fillId="21" borderId="2" applyNumberFormat="0" applyAlignment="0" applyProtection="0"/>
    <xf numFmtId="187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6" fillId="0" borderId="6" applyNumberFormat="0" applyFill="0" applyAlignment="0" applyProtection="0"/>
    <xf numFmtId="0" fontId="19" fillId="22" borderId="0" applyNumberFormat="0" applyBorder="0" applyAlignment="0" applyProtection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5" fillId="0" borderId="0"/>
    <xf numFmtId="0" fontId="3" fillId="23" borderId="7" applyNumberFormat="0" applyFont="0" applyAlignment="0" applyProtection="0"/>
    <xf numFmtId="0" fontId="22" fillId="20" borderId="8" applyNumberFormat="0" applyAlignment="0" applyProtection="0"/>
    <xf numFmtId="0" fontId="6" fillId="0" borderId="0"/>
    <xf numFmtId="0" fontId="27" fillId="0" borderId="0"/>
    <xf numFmtId="0" fontId="6" fillId="0" borderId="0"/>
    <xf numFmtId="0" fontId="27" fillId="0" borderId="0"/>
    <xf numFmtId="0" fontId="14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5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29" fillId="0" borderId="0"/>
    <xf numFmtId="0" fontId="38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" fillId="0" borderId="0"/>
    <xf numFmtId="0" fontId="27" fillId="0" borderId="0"/>
    <xf numFmtId="0" fontId="27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6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1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1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1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1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1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41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1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1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42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2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2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2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2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2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4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5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46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43" fontId="37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47" fillId="0" borderId="0" applyFont="0" applyFill="0" applyBorder="0" applyAlignment="0" applyProtection="0"/>
    <xf numFmtId="187" fontId="47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88" fontId="50" fillId="24" borderId="0" applyNumberFormat="0" applyAlignment="0"/>
    <xf numFmtId="0" fontId="51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52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53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5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7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7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58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2" applyNumberFormat="0" applyAlignment="0" applyProtection="0"/>
    <xf numFmtId="0" fontId="67" fillId="0" borderId="6" applyNumberFormat="0" applyFill="0" applyAlignment="0" applyProtection="0"/>
    <xf numFmtId="0" fontId="68" fillId="4" borderId="0" applyNumberFormat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69" fillId="7" borderId="1" applyNumberFormat="0" applyAlignment="0" applyProtection="0"/>
    <xf numFmtId="0" fontId="70" fillId="22" borderId="0" applyNumberFormat="0" applyBorder="0" applyAlignment="0" applyProtection="0"/>
    <xf numFmtId="0" fontId="71" fillId="0" borderId="9" applyNumberFormat="0" applyFill="0" applyAlignment="0" applyProtection="0"/>
    <xf numFmtId="0" fontId="72" fillId="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73" fillId="20" borderId="8" applyNumberFormat="0" applyAlignment="0" applyProtection="0"/>
    <xf numFmtId="0" fontId="7" fillId="23" borderId="7" applyNumberFormat="0" applyFont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9" fillId="2" borderId="0" applyNumberFormat="0" applyBorder="0" applyAlignment="0" applyProtection="0"/>
    <xf numFmtId="0" fontId="41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41" fillId="4" borderId="0" applyNumberFormat="0" applyBorder="0" applyAlignment="0" applyProtection="0"/>
    <xf numFmtId="0" fontId="9" fillId="4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8" borderId="0" applyNumberFormat="0" applyBorder="0" applyAlignment="0" applyProtection="0"/>
    <xf numFmtId="0" fontId="41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41" fillId="7" borderId="0" applyNumberFormat="0" applyBorder="0" applyAlignment="0" applyProtection="0"/>
    <xf numFmtId="0" fontId="9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7" borderId="0" applyNumberFormat="0" applyBorder="0" applyAlignment="0" applyProtection="0"/>
    <xf numFmtId="0" fontId="41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6" borderId="0" applyNumberFormat="0" applyBorder="0" applyAlignment="0" applyProtection="0"/>
    <xf numFmtId="0" fontId="41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5" borderId="0" applyNumberFormat="0" applyBorder="0" applyAlignment="0" applyProtection="0"/>
    <xf numFmtId="0" fontId="41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4" borderId="0" applyNumberFormat="0" applyBorder="0" applyAlignment="0" applyProtection="0"/>
    <xf numFmtId="0" fontId="41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3" borderId="0" applyNumberFormat="0" applyBorder="0" applyAlignment="0" applyProtection="0"/>
    <xf numFmtId="0" fontId="41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42" fillId="12" borderId="0" applyNumberFormat="0" applyBorder="0" applyAlignment="0" applyProtection="0"/>
    <xf numFmtId="0" fontId="10" fillId="12" borderId="0" applyNumberFormat="0" applyBorder="0" applyAlignment="0" applyProtection="0"/>
    <xf numFmtId="0" fontId="7" fillId="9" borderId="0" applyNumberFormat="0" applyBorder="0" applyAlignment="0" applyProtection="0"/>
    <xf numFmtId="0" fontId="42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7" borderId="0" applyNumberFormat="0" applyBorder="0" applyAlignment="0" applyProtection="0"/>
    <xf numFmtId="0" fontId="42" fillId="10" borderId="0" applyNumberFormat="0" applyBorder="0" applyAlignment="0" applyProtection="0"/>
    <xf numFmtId="0" fontId="10" fillId="10" borderId="0" applyNumberFormat="0" applyBorder="0" applyAlignment="0" applyProtection="0"/>
    <xf numFmtId="0" fontId="41" fillId="7" borderId="0" applyNumberFormat="0" applyBorder="0" applyAlignment="0" applyProtection="0"/>
    <xf numFmtId="0" fontId="42" fillId="13" borderId="0" applyNumberFormat="0" applyBorder="0" applyAlignment="0" applyProtection="0"/>
    <xf numFmtId="0" fontId="10" fillId="13" borderId="0" applyNumberFormat="0" applyBorder="0" applyAlignment="0" applyProtection="0"/>
    <xf numFmtId="0" fontId="7" fillId="10" borderId="0" applyNumberFormat="0" applyBorder="0" applyAlignment="0" applyProtection="0"/>
    <xf numFmtId="0" fontId="42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6" borderId="0" applyNumberFormat="0" applyBorder="0" applyAlignment="0" applyProtection="0"/>
    <xf numFmtId="0" fontId="42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10" fillId="16" borderId="0" applyNumberFormat="0" applyBorder="0" applyAlignment="0" applyProtection="0"/>
    <xf numFmtId="0" fontId="7" fillId="5" borderId="0" applyNumberFormat="0" applyBorder="0" applyAlignment="0" applyProtection="0"/>
    <xf numFmtId="0" fontId="42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5" borderId="0" applyNumberFormat="0" applyBorder="0" applyAlignment="0" applyProtection="0"/>
    <xf numFmtId="0" fontId="42" fillId="18" borderId="0" applyNumberFormat="0" applyBorder="0" applyAlignment="0" applyProtection="0"/>
    <xf numFmtId="0" fontId="10" fillId="18" borderId="0" applyNumberFormat="0" applyBorder="0" applyAlignment="0" applyProtection="0"/>
    <xf numFmtId="0" fontId="41" fillId="5" borderId="0" applyNumberFormat="0" applyBorder="0" applyAlignment="0" applyProtection="0"/>
    <xf numFmtId="0" fontId="42" fillId="13" borderId="0" applyNumberFormat="0" applyBorder="0" applyAlignment="0" applyProtection="0"/>
    <xf numFmtId="0" fontId="10" fillId="13" borderId="0" applyNumberFormat="0" applyBorder="0" applyAlignment="0" applyProtection="0"/>
    <xf numFmtId="0" fontId="7" fillId="8" borderId="0" applyNumberFormat="0" applyBorder="0" applyAlignment="0" applyProtection="0"/>
    <xf numFmtId="0" fontId="42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4" borderId="0" applyNumberFormat="0" applyBorder="0" applyAlignment="0" applyProtection="0"/>
    <xf numFmtId="0" fontId="42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4" borderId="0" applyNumberFormat="0" applyBorder="0" applyAlignment="0" applyProtection="0"/>
    <xf numFmtId="0" fontId="44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11" borderId="0" applyNumberFormat="0" applyBorder="0" applyAlignment="0" applyProtection="0"/>
    <xf numFmtId="0" fontId="45" fillId="20" borderId="1" applyNumberFormat="0" applyAlignment="0" applyProtection="0"/>
    <xf numFmtId="0" fontId="11" fillId="20" borderId="1" applyNumberFormat="0" applyAlignment="0" applyProtection="0"/>
    <xf numFmtId="0" fontId="9" fillId="3" borderId="0" applyNumberFormat="0" applyBorder="0" applyAlignment="0" applyProtection="0"/>
    <xf numFmtId="0" fontId="46" fillId="21" borderId="2" applyNumberFormat="0" applyAlignment="0" applyProtection="0"/>
    <xf numFmtId="0" fontId="15" fillId="21" borderId="2" applyNumberFormat="0" applyAlignment="0" applyProtection="0"/>
    <xf numFmtId="0" fontId="41" fillId="3" borderId="0" applyNumberFormat="0" applyBorder="0" applyAlignment="0" applyProtection="0"/>
    <xf numFmtId="43" fontId="37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47" fillId="0" borderId="0" applyFont="0" applyFill="0" applyBorder="0" applyAlignment="0" applyProtection="0"/>
    <xf numFmtId="0" fontId="42" fillId="12" borderId="0" applyNumberFormat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2" borderId="0" applyNumberFormat="0" applyBorder="0" applyAlignment="0" applyProtection="0"/>
    <xf numFmtId="187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9" fillId="4" borderId="0" applyNumberFormat="0" applyBorder="0" applyAlignment="0" applyProtection="0"/>
    <xf numFmtId="0" fontId="17" fillId="4" borderId="0" applyNumberFormat="0" applyBorder="0" applyAlignment="0" applyProtection="0"/>
    <xf numFmtId="0" fontId="51" fillId="0" borderId="3" applyNumberFormat="0" applyFill="0" applyAlignment="0" applyProtection="0"/>
    <xf numFmtId="0" fontId="23" fillId="0" borderId="3" applyNumberFormat="0" applyFill="0" applyAlignment="0" applyProtection="0"/>
    <xf numFmtId="0" fontId="52" fillId="0" borderId="4" applyNumberFormat="0" applyFill="0" applyAlignment="0" applyProtection="0"/>
    <xf numFmtId="0" fontId="24" fillId="0" borderId="4" applyNumberFormat="0" applyFill="0" applyAlignment="0" applyProtection="0"/>
    <xf numFmtId="0" fontId="53" fillId="0" borderId="5" applyNumberFormat="0" applyFill="0" applyAlignment="0" applyProtection="0"/>
    <xf numFmtId="0" fontId="25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7" borderId="1" applyNumberFormat="0" applyAlignment="0" applyProtection="0"/>
    <xf numFmtId="0" fontId="18" fillId="7" borderId="1" applyNumberFormat="0" applyAlignment="0" applyProtection="0"/>
    <xf numFmtId="0" fontId="56" fillId="0" borderId="6" applyNumberFormat="0" applyFill="0" applyAlignment="0" applyProtection="0"/>
    <xf numFmtId="0" fontId="16" fillId="0" borderId="6" applyNumberFormat="0" applyFill="0" applyAlignment="0" applyProtection="0"/>
    <xf numFmtId="0" fontId="57" fillId="22" borderId="0" applyNumberFormat="0" applyBorder="0" applyAlignment="0" applyProtection="0"/>
    <xf numFmtId="0" fontId="19" fillId="22" borderId="0" applyNumberFormat="0" applyBorder="0" applyAlignment="0" applyProtection="0"/>
    <xf numFmtId="0" fontId="37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58" fillId="20" borderId="8" applyNumberFormat="0" applyAlignment="0" applyProtection="0"/>
    <xf numFmtId="0" fontId="22" fillId="20" borderId="8" applyNumberFormat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2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2" applyNumberFormat="0" applyAlignment="0" applyProtection="0"/>
    <xf numFmtId="0" fontId="67" fillId="0" borderId="6" applyNumberFormat="0" applyFill="0" applyAlignment="0" applyProtection="0"/>
    <xf numFmtId="0" fontId="68" fillId="4" borderId="0" applyNumberFormat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69" fillId="7" borderId="1" applyNumberFormat="0" applyAlignment="0" applyProtection="0"/>
    <xf numFmtId="0" fontId="70" fillId="22" borderId="0" applyNumberFormat="0" applyBorder="0" applyAlignment="0" applyProtection="0"/>
    <xf numFmtId="0" fontId="71" fillId="0" borderId="9" applyNumberFormat="0" applyFill="0" applyAlignment="0" applyProtection="0"/>
    <xf numFmtId="0" fontId="72" fillId="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73" fillId="20" borderId="8" applyNumberFormat="0" applyAlignment="0" applyProtection="0"/>
    <xf numFmtId="0" fontId="7" fillId="23" borderId="7" applyNumberFormat="0" applyFont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1" fillId="5" borderId="0" applyNumberFormat="0" applyBorder="0" applyAlignment="0" applyProtection="0"/>
    <xf numFmtId="0" fontId="9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9" fillId="8" borderId="0" applyNumberFormat="0" applyBorder="0" applyAlignment="0" applyProtection="0"/>
    <xf numFmtId="0" fontId="41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42" fillId="12" borderId="0" applyNumberFormat="0" applyBorder="0" applyAlignment="0" applyProtection="0"/>
    <xf numFmtId="0" fontId="10" fillId="12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10" fillId="9" borderId="0" applyNumberFormat="0" applyBorder="0" applyAlignment="0" applyProtection="0"/>
    <xf numFmtId="0" fontId="42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42" fillId="13" borderId="0" applyNumberFormat="0" applyBorder="0" applyAlignment="0" applyProtection="0"/>
    <xf numFmtId="0" fontId="1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0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10" borderId="0" applyNumberFormat="0" applyBorder="0" applyAlignment="0" applyProtection="0"/>
    <xf numFmtId="0" fontId="42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42" fillId="13" borderId="0" applyNumberFormat="0" applyBorder="0" applyAlignment="0" applyProtection="0"/>
    <xf numFmtId="0" fontId="10" fillId="13" borderId="0" applyNumberFormat="0" applyBorder="0" applyAlignment="0" applyProtection="0"/>
    <xf numFmtId="0" fontId="41" fillId="9" borderId="0" applyNumberFormat="0" applyBorder="0" applyAlignment="0" applyProtection="0"/>
    <xf numFmtId="0" fontId="42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8" borderId="0" applyNumberFormat="0" applyBorder="0" applyAlignment="0" applyProtection="0"/>
    <xf numFmtId="0" fontId="44" fillId="3" borderId="0" applyNumberFormat="0" applyBorder="0" applyAlignment="0" applyProtection="0"/>
    <xf numFmtId="0" fontId="21" fillId="3" borderId="0" applyNumberFormat="0" applyBorder="0" applyAlignment="0" applyProtection="0"/>
    <xf numFmtId="0" fontId="41" fillId="8" borderId="0" applyNumberFormat="0" applyBorder="0" applyAlignment="0" applyProtection="0"/>
    <xf numFmtId="0" fontId="45" fillId="20" borderId="1" applyNumberFormat="0" applyAlignment="0" applyProtection="0"/>
    <xf numFmtId="0" fontId="11" fillId="20" borderId="1" applyNumberFormat="0" applyAlignment="0" applyProtection="0"/>
    <xf numFmtId="0" fontId="7" fillId="7" borderId="0" applyNumberFormat="0" applyBorder="0" applyAlignment="0" applyProtection="0"/>
    <xf numFmtId="0" fontId="46" fillId="21" borderId="2" applyNumberFormat="0" applyAlignment="0" applyProtection="0"/>
    <xf numFmtId="0" fontId="15" fillId="21" borderId="2" applyNumberFormat="0" applyAlignment="0" applyProtection="0"/>
    <xf numFmtId="0" fontId="7" fillId="6" borderId="0" applyNumberFormat="0" applyBorder="0" applyAlignment="0" applyProtection="0"/>
    <xf numFmtId="43" fontId="37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47" fillId="0" borderId="0" applyFont="0" applyFill="0" applyBorder="0" applyAlignment="0" applyProtection="0"/>
    <xf numFmtId="0" fontId="7" fillId="5" borderId="0" applyNumberFormat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4" borderId="0" applyNumberFormat="0" applyBorder="0" applyAlignment="0" applyProtection="0"/>
    <xf numFmtId="187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9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2" borderId="0" applyNumberFormat="0" applyBorder="0" applyAlignment="0" applyProtection="0"/>
    <xf numFmtId="0" fontId="51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52" fillId="0" borderId="4" applyNumberFormat="0" applyFill="0" applyAlignment="0" applyProtection="0"/>
    <xf numFmtId="0" fontId="24" fillId="0" borderId="4" applyNumberFormat="0" applyFill="0" applyAlignment="0" applyProtection="0"/>
    <xf numFmtId="0" fontId="41" fillId="7" borderId="0" applyNumberFormat="0" applyBorder="0" applyAlignment="0" applyProtection="0"/>
    <xf numFmtId="0" fontId="53" fillId="0" borderId="5" applyNumberFormat="0" applyFill="0" applyAlignment="0" applyProtection="0"/>
    <xf numFmtId="0" fontId="25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41" fillId="6" borderId="0" applyNumberFormat="0" applyBorder="0" applyAlignment="0" applyProtection="0"/>
    <xf numFmtId="0" fontId="55" fillId="7" borderId="1" applyNumberFormat="0" applyAlignment="0" applyProtection="0"/>
    <xf numFmtId="0" fontId="18" fillId="7" borderId="1" applyNumberFormat="0" applyAlignment="0" applyProtection="0"/>
    <xf numFmtId="0" fontId="9" fillId="5" borderId="0" applyNumberFormat="0" applyBorder="0" applyAlignment="0" applyProtection="0"/>
    <xf numFmtId="0" fontId="56" fillId="0" borderId="6" applyNumberFormat="0" applyFill="0" applyAlignment="0" applyProtection="0"/>
    <xf numFmtId="0" fontId="16" fillId="0" borderId="6" applyNumberFormat="0" applyFill="0" applyAlignment="0" applyProtection="0"/>
    <xf numFmtId="0" fontId="41" fillId="5" borderId="0" applyNumberFormat="0" applyBorder="0" applyAlignment="0" applyProtection="0"/>
    <xf numFmtId="0" fontId="57" fillId="22" borderId="0" applyNumberFormat="0" applyBorder="0" applyAlignment="0" applyProtection="0"/>
    <xf numFmtId="0" fontId="19" fillId="22" borderId="0" applyNumberFormat="0" applyBorder="0" applyAlignment="0" applyProtection="0"/>
    <xf numFmtId="0" fontId="37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9" fillId="4" borderId="0" applyNumberFormat="0" applyBorder="0" applyAlignment="0" applyProtection="0"/>
    <xf numFmtId="0" fontId="1" fillId="0" borderId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41" fillId="4" borderId="0" applyNumberFormat="0" applyBorder="0" applyAlignment="0" applyProtection="0"/>
    <xf numFmtId="0" fontId="58" fillId="20" borderId="8" applyNumberFormat="0" applyAlignment="0" applyProtection="0"/>
    <xf numFmtId="0" fontId="22" fillId="20" borderId="8" applyNumberFormat="0" applyAlignment="0" applyProtection="0"/>
    <xf numFmtId="0" fontId="9" fillId="3" borderId="0" applyNumberFormat="0" applyBorder="0" applyAlignment="0" applyProtection="0"/>
    <xf numFmtId="0" fontId="41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60" fillId="0" borderId="9" applyNumberFormat="0" applyFill="0" applyAlignment="0" applyProtection="0"/>
    <xf numFmtId="0" fontId="20" fillId="0" borderId="9" applyNumberFormat="0" applyFill="0" applyAlignment="0" applyProtection="0"/>
    <xf numFmtId="0" fontId="41" fillId="2" borderId="0" applyNumberFormat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2" applyNumberFormat="0" applyAlignment="0" applyProtection="0"/>
    <xf numFmtId="0" fontId="67" fillId="0" borderId="6" applyNumberFormat="0" applyFill="0" applyAlignment="0" applyProtection="0"/>
    <xf numFmtId="0" fontId="6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7" borderId="1" applyNumberFormat="0" applyAlignment="0" applyProtection="0"/>
    <xf numFmtId="0" fontId="70" fillId="22" borderId="0" applyNumberFormat="0" applyBorder="0" applyAlignment="0" applyProtection="0"/>
    <xf numFmtId="0" fontId="71" fillId="0" borderId="9" applyNumberFormat="0" applyFill="0" applyAlignment="0" applyProtection="0"/>
    <xf numFmtId="0" fontId="72" fillId="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73" fillId="20" borderId="8" applyNumberFormat="0" applyAlignment="0" applyProtection="0"/>
    <xf numFmtId="0" fontId="7" fillId="23" borderId="7" applyNumberFormat="0" applyFont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42" fillId="9" borderId="0" applyNumberFormat="0" applyBorder="0" applyAlignment="0" applyProtection="0"/>
    <xf numFmtId="0" fontId="10" fillId="9" borderId="0" applyNumberFormat="0" applyBorder="0" applyAlignment="0" applyProtection="0"/>
    <xf numFmtId="0" fontId="42" fillId="10" borderId="0" applyNumberFormat="0" applyBorder="0" applyAlignment="0" applyProtection="0"/>
    <xf numFmtId="0" fontId="10" fillId="10" borderId="0" applyNumberFormat="0" applyBorder="0" applyAlignment="0" applyProtection="0"/>
    <xf numFmtId="0" fontId="42" fillId="13" borderId="0" applyNumberFormat="0" applyBorder="0" applyAlignment="0" applyProtection="0"/>
    <xf numFmtId="0" fontId="10" fillId="13" borderId="0" applyNumberFormat="0" applyBorder="0" applyAlignment="0" applyProtection="0"/>
    <xf numFmtId="0" fontId="42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15" borderId="0" applyNumberFormat="0" applyBorder="0" applyAlignment="0" applyProtection="0"/>
    <xf numFmtId="0" fontId="10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10" fillId="16" borderId="0" applyNumberFormat="0" applyBorder="0" applyAlignment="0" applyProtection="0"/>
    <xf numFmtId="0" fontId="42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18" borderId="0" applyNumberFormat="0" applyBorder="0" applyAlignment="0" applyProtection="0"/>
    <xf numFmtId="0" fontId="10" fillId="18" borderId="0" applyNumberFormat="0" applyBorder="0" applyAlignment="0" applyProtection="0"/>
    <xf numFmtId="0" fontId="42" fillId="13" borderId="0" applyNumberFormat="0" applyBorder="0" applyAlignment="0" applyProtection="0"/>
    <xf numFmtId="0" fontId="10" fillId="13" borderId="0" applyNumberFormat="0" applyBorder="0" applyAlignment="0" applyProtection="0"/>
    <xf numFmtId="0" fontId="42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19" borderId="0" applyNumberFormat="0" applyBorder="0" applyAlignment="0" applyProtection="0"/>
    <xf numFmtId="0" fontId="10" fillId="19" borderId="0" applyNumberFormat="0" applyBorder="0" applyAlignment="0" applyProtection="0"/>
    <xf numFmtId="0" fontId="44" fillId="3" borderId="0" applyNumberFormat="0" applyBorder="0" applyAlignment="0" applyProtection="0"/>
    <xf numFmtId="0" fontId="21" fillId="3" borderId="0" applyNumberFormat="0" applyBorder="0" applyAlignment="0" applyProtection="0"/>
    <xf numFmtId="0" fontId="45" fillId="20" borderId="1" applyNumberFormat="0" applyAlignment="0" applyProtection="0"/>
    <xf numFmtId="0" fontId="11" fillId="20" borderId="1" applyNumberFormat="0" applyAlignment="0" applyProtection="0"/>
    <xf numFmtId="0" fontId="46" fillId="21" borderId="2" applyNumberFormat="0" applyAlignment="0" applyProtection="0"/>
    <xf numFmtId="0" fontId="15" fillId="21" borderId="2" applyNumberFormat="0" applyAlignment="0" applyProtection="0"/>
    <xf numFmtId="43" fontId="37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47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17" fillId="4" borderId="0" applyNumberFormat="0" applyBorder="0" applyAlignment="0" applyProtection="0"/>
    <xf numFmtId="0" fontId="51" fillId="0" borderId="3" applyNumberFormat="0" applyFill="0" applyAlignment="0" applyProtection="0"/>
    <xf numFmtId="0" fontId="23" fillId="0" borderId="3" applyNumberFormat="0" applyFill="0" applyAlignment="0" applyProtection="0"/>
    <xf numFmtId="0" fontId="52" fillId="0" borderId="4" applyNumberFormat="0" applyFill="0" applyAlignment="0" applyProtection="0"/>
    <xf numFmtId="0" fontId="24" fillId="0" borderId="4" applyNumberFormat="0" applyFill="0" applyAlignment="0" applyProtection="0"/>
    <xf numFmtId="0" fontId="53" fillId="0" borderId="5" applyNumberFormat="0" applyFill="0" applyAlignment="0" applyProtection="0"/>
    <xf numFmtId="0" fontId="25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7" borderId="1" applyNumberFormat="0" applyAlignment="0" applyProtection="0"/>
    <xf numFmtId="0" fontId="18" fillId="7" borderId="1" applyNumberFormat="0" applyAlignment="0" applyProtection="0"/>
    <xf numFmtId="0" fontId="56" fillId="0" borderId="6" applyNumberFormat="0" applyFill="0" applyAlignment="0" applyProtection="0"/>
    <xf numFmtId="0" fontId="16" fillId="0" borderId="6" applyNumberFormat="0" applyFill="0" applyAlignment="0" applyProtection="0"/>
    <xf numFmtId="0" fontId="57" fillId="22" borderId="0" applyNumberFormat="0" applyBorder="0" applyAlignment="0" applyProtection="0"/>
    <xf numFmtId="0" fontId="19" fillId="22" borderId="0" applyNumberFormat="0" applyBorder="0" applyAlignment="0" applyProtection="0"/>
    <xf numFmtId="0" fontId="37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58" fillId="20" borderId="8" applyNumberFormat="0" applyAlignment="0" applyProtection="0"/>
    <xf numFmtId="0" fontId="22" fillId="20" borderId="8" applyNumberFormat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2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2" applyNumberFormat="0" applyAlignment="0" applyProtection="0"/>
    <xf numFmtId="0" fontId="67" fillId="0" borderId="6" applyNumberFormat="0" applyFill="0" applyAlignment="0" applyProtection="0"/>
    <xf numFmtId="0" fontId="6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7" borderId="1" applyNumberFormat="0" applyAlignment="0" applyProtection="0"/>
    <xf numFmtId="0" fontId="70" fillId="22" borderId="0" applyNumberFormat="0" applyBorder="0" applyAlignment="0" applyProtection="0"/>
    <xf numFmtId="0" fontId="71" fillId="0" borderId="9" applyNumberFormat="0" applyFill="0" applyAlignment="0" applyProtection="0"/>
    <xf numFmtId="0" fontId="72" fillId="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73" fillId="20" borderId="8" applyNumberFormat="0" applyAlignment="0" applyProtection="0"/>
    <xf numFmtId="0" fontId="7" fillId="23" borderId="7" applyNumberFormat="0" applyFont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</cellStyleXfs>
  <cellXfs count="91">
    <xf numFmtId="0" fontId="0" fillId="0" borderId="0" xfId="0"/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3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top"/>
    </xf>
    <xf numFmtId="0" fontId="33" fillId="0" borderId="10" xfId="0" applyFont="1" applyBorder="1" applyAlignment="1">
      <alignment vertical="top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77" fillId="0" borderId="13" xfId="0" applyFont="1" applyFill="1" applyBorder="1" applyAlignment="1">
      <alignment horizontal="left"/>
    </xf>
    <xf numFmtId="49" fontId="2" fillId="0" borderId="0" xfId="0" applyNumberFormat="1" applyFont="1" applyFill="1"/>
    <xf numFmtId="0" fontId="2" fillId="0" borderId="12" xfId="0" applyFont="1" applyFill="1" applyBorder="1"/>
    <xf numFmtId="0" fontId="77" fillId="0" borderId="10" xfId="0" applyFont="1" applyFill="1" applyBorder="1" applyAlignment="1">
      <alignment horizontal="right"/>
    </xf>
    <xf numFmtId="0" fontId="2" fillId="0" borderId="10" xfId="0" applyFont="1" applyFill="1" applyBorder="1"/>
    <xf numFmtId="49" fontId="2" fillId="0" borderId="10" xfId="2111" applyNumberFormat="1" applyFont="1" applyFill="1" applyBorder="1" applyAlignment="1">
      <alignment horizontal="center"/>
    </xf>
    <xf numFmtId="0" fontId="2" fillId="0" borderId="10" xfId="2111" applyFont="1" applyFill="1" applyBorder="1" applyAlignment="1" applyProtection="1">
      <alignment horizontal="left"/>
      <protection locked="0"/>
    </xf>
    <xf numFmtId="0" fontId="2" fillId="0" borderId="10" xfId="2111" applyFont="1" applyFill="1" applyBorder="1" applyAlignment="1">
      <alignment horizontal="left"/>
    </xf>
    <xf numFmtId="49" fontId="2" fillId="0" borderId="10" xfId="2110" applyNumberFormat="1" applyFont="1" applyFill="1" applyBorder="1"/>
    <xf numFmtId="0" fontId="2" fillId="0" borderId="10" xfId="2110" applyFont="1" applyFill="1" applyBorder="1"/>
    <xf numFmtId="49" fontId="2" fillId="0" borderId="10" xfId="2110" applyNumberFormat="1" applyFont="1" applyFill="1" applyBorder="1" applyAlignment="1">
      <alignment horizontal="center"/>
    </xf>
    <xf numFmtId="0" fontId="2" fillId="0" borderId="10" xfId="2110" applyFont="1" applyFill="1" applyBorder="1" applyAlignment="1">
      <alignment horizontal="left"/>
    </xf>
    <xf numFmtId="0" fontId="77" fillId="0" borderId="10" xfId="0" applyFont="1" applyFill="1" applyBorder="1"/>
    <xf numFmtId="0" fontId="77" fillId="0" borderId="0" xfId="0" applyFont="1" applyFill="1"/>
    <xf numFmtId="0" fontId="77" fillId="0" borderId="10" xfId="0" applyFont="1" applyFill="1" applyBorder="1" applyAlignment="1">
      <alignment horizontal="center" vertical="center"/>
    </xf>
    <xf numFmtId="49" fontId="77" fillId="0" borderId="0" xfId="0" applyNumberFormat="1" applyFont="1" applyFill="1"/>
    <xf numFmtId="0" fontId="77" fillId="0" borderId="12" xfId="0" applyFont="1" applyFill="1" applyBorder="1"/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2098" applyFont="1" applyFill="1" applyBorder="1" applyAlignment="1">
      <alignment horizontal="left"/>
    </xf>
    <xf numFmtId="0" fontId="2" fillId="0" borderId="10" xfId="2110" applyFont="1" applyFill="1" applyBorder="1" applyAlignment="1">
      <alignment wrapText="1"/>
    </xf>
    <xf numFmtId="49" fontId="2" fillId="0" borderId="14" xfId="2098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0" xfId="3479" applyNumberFormat="1" applyFont="1" applyFill="1" applyBorder="1" applyAlignment="1">
      <alignment horizontal="center"/>
    </xf>
    <xf numFmtId="0" fontId="2" fillId="0" borderId="10" xfId="3479" applyFont="1" applyFill="1" applyBorder="1" applyAlignment="1">
      <alignment horizontal="left"/>
    </xf>
    <xf numFmtId="0" fontId="2" fillId="0" borderId="10" xfId="3479" applyFont="1" applyFill="1" applyBorder="1"/>
    <xf numFmtId="1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/>
    <xf numFmtId="49" fontId="2" fillId="0" borderId="10" xfId="2092" applyNumberFormat="1" applyFont="1" applyFill="1" applyBorder="1" applyAlignment="1">
      <alignment horizontal="center"/>
    </xf>
    <xf numFmtId="0" fontId="2" fillId="0" borderId="10" xfId="2092" applyFont="1" applyFill="1" applyBorder="1" applyAlignment="1">
      <alignment horizontal="left"/>
    </xf>
    <xf numFmtId="49" fontId="2" fillId="0" borderId="10" xfId="2082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78" fillId="25" borderId="10" xfId="0" applyFont="1" applyFill="1" applyBorder="1" applyAlignment="1">
      <alignment horizontal="right" wrapText="1"/>
    </xf>
    <xf numFmtId="0" fontId="79" fillId="0" borderId="10" xfId="0" applyFont="1" applyFill="1" applyBorder="1"/>
    <xf numFmtId="0" fontId="80" fillId="25" borderId="10" xfId="0" applyFont="1" applyFill="1" applyBorder="1" applyAlignment="1">
      <alignment horizontal="right" wrapText="1"/>
    </xf>
    <xf numFmtId="0" fontId="33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7" fillId="0" borderId="10" xfId="0" applyFont="1" applyFill="1" applyBorder="1" applyAlignment="1">
      <alignment horizontal="left"/>
    </xf>
    <xf numFmtId="0" fontId="77" fillId="0" borderId="16" xfId="0" applyFont="1" applyFill="1" applyBorder="1" applyAlignment="1">
      <alignment horizontal="left"/>
    </xf>
    <xf numFmtId="0" fontId="33" fillId="0" borderId="0" xfId="0" applyFont="1"/>
    <xf numFmtId="0" fontId="34" fillId="0" borderId="10" xfId="3651" applyFont="1" applyFill="1" applyBorder="1" applyAlignment="1">
      <alignment horizontal="center" vertical="center" wrapText="1"/>
    </xf>
    <xf numFmtId="0" fontId="33" fillId="0" borderId="10" xfId="365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1" fontId="33" fillId="0" borderId="10" xfId="365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top"/>
    </xf>
    <xf numFmtId="1" fontId="33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vertical="center"/>
    </xf>
    <xf numFmtId="0" fontId="33" fillId="0" borderId="10" xfId="0" applyFont="1" applyBorder="1"/>
    <xf numFmtId="0" fontId="81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left"/>
    </xf>
    <xf numFmtId="0" fontId="81" fillId="0" borderId="10" xfId="3651" applyFont="1" applyFill="1" applyBorder="1" applyAlignment="1">
      <alignment horizontal="center" vertical="center" wrapText="1"/>
    </xf>
    <xf numFmtId="1" fontId="81" fillId="0" borderId="10" xfId="0" applyNumberFormat="1" applyFont="1" applyBorder="1" applyAlignment="1">
      <alignment horizontal="center" vertical="center"/>
    </xf>
    <xf numFmtId="2" fontId="81" fillId="0" borderId="10" xfId="0" applyNumberFormat="1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left" vertical="center"/>
    </xf>
    <xf numFmtId="2" fontId="82" fillId="0" borderId="10" xfId="0" applyNumberFormat="1" applyFont="1" applyBorder="1" applyAlignment="1">
      <alignment horizontal="center" vertical="center"/>
    </xf>
    <xf numFmtId="0" fontId="83" fillId="0" borderId="10" xfId="0" applyFont="1" applyBorder="1"/>
    <xf numFmtId="0" fontId="2" fillId="0" borderId="10" xfId="0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/>
    </xf>
    <xf numFmtId="1" fontId="77" fillId="0" borderId="10" xfId="1657" applyNumberFormat="1" applyFont="1" applyFill="1" applyBorder="1" applyAlignment="1">
      <alignment horizontal="center" vertical="top" wrapText="1"/>
    </xf>
    <xf numFmtId="0" fontId="77" fillId="0" borderId="10" xfId="0" applyFont="1" applyFill="1" applyBorder="1" applyAlignment="1">
      <alignment horizontal="center" vertical="top"/>
    </xf>
    <xf numFmtId="0" fontId="77" fillId="0" borderId="11" xfId="0" applyFont="1" applyFill="1" applyBorder="1" applyAlignment="1">
      <alignment horizontal="center" vertical="top" wrapText="1"/>
    </xf>
    <xf numFmtId="0" fontId="77" fillId="0" borderId="12" xfId="0" applyFont="1" applyFill="1" applyBorder="1" applyAlignment="1">
      <alignment horizontal="center" vertical="top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49" fontId="77" fillId="0" borderId="11" xfId="0" applyNumberFormat="1" applyFont="1" applyFill="1" applyBorder="1" applyAlignment="1">
      <alignment horizontal="center" vertical="top" wrapText="1"/>
    </xf>
    <xf numFmtId="49" fontId="77" fillId="0" borderId="12" xfId="0" applyNumberFormat="1" applyFont="1" applyFill="1" applyBorder="1" applyAlignment="1">
      <alignment horizontal="center" vertical="top" wrapText="1"/>
    </xf>
    <xf numFmtId="0" fontId="77" fillId="0" borderId="11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/>
    </xf>
  </cellXfs>
  <cellStyles count="3930">
    <cellStyle name=" 1" xfId="1"/>
    <cellStyle name="(Normal)" xfId="2"/>
    <cellStyle name="_คำของบลงทุน ทุติ+ตติ-ปรับตามนโยบายปลัดหลังคณะกรรมการชุดใหญ่-1กพ54" xfId="3"/>
    <cellStyle name="_คำของบลงทุน ทุติ+ตติ-ปรับตามนโยบายปลัดหลังคณะกรรมการชุดใหญ่-1กพ54_ก่อสร้างทุติ+ตติงบลงทุน55 แก้ไข 7กพ-ส่งmail" xfId="4"/>
    <cellStyle name="_คำของบลงทุน ทุติ+ตติ-ปรับตามนโยบายปลัดหลังคณะกรรมการชุดใหญ่-1กพ54_คำขอ55" xfId="5"/>
    <cellStyle name="_คำของบลงทุน ทุติ+ตติ-ปรับตามนโยบายปลัดหลังคณะกรรมการชุดใหญ่-1กพ54_คำของบลงทุน ทุติ+ตติ(ประชุมพิจารณาวันที่ 1 ก.พ.54 ท่านปลัดเป็นประธาน)" xfId="6"/>
    <cellStyle name="_คำของบลงทุน ทุติ+ตติ-ปรับตามนโยบายปลัดหลังคณะกรรมการชุดใหญ่-1กพ54_คำของบลงทุนปี55-25กพ54" xfId="7"/>
    <cellStyle name="_คำของบลงทุน ทุติ+ตติ-ปรับตามนโยบายปลัดหลังคณะกรรมการชุดใหญ่-1กพ54_งบลงทุน55 แก้ไข 4กพ" xfId="8"/>
    <cellStyle name="_คำของบลงทุน ทุติ+ตติ-ปรับตามนโยบายปลัดหลังคณะกรรมการชุดใหญ่-1กพ54_งบลงทุน55 แก้ไข 6กพ(ผึ้ง)" xfId="9"/>
    <cellStyle name="_คำของบลงทุน ทุติ+ตติ-ปรับตามนโยบายปลัดหลังคณะกรรมการชุดใหญ่-1กพ54_ชุดครุภัณฑ์สำหรับโรงพยาบาลใหม่-ให้พี่ตุ๊ก-6พค54" xfId="10"/>
    <cellStyle name="_คำของบลงทุน ทุติ+ตติ-ปรับตามนโยบายปลัดหลังคณะกรรมการชุดใหญ่-1กพ54_บลงทุน55 รพช แก้ไข 8กพ-ส่งmail" xfId="11"/>
    <cellStyle name="_ร่างก่อสร้างทุติ+ตติปรับราคา-2กพ54-จิ" xfId="12"/>
    <cellStyle name="20% - Accent1" xfId="13"/>
    <cellStyle name="20% - Accent1 2" xfId="3305"/>
    <cellStyle name="20% - Accent1 2 2" xfId="3306"/>
    <cellStyle name="20% - Accent1 2 3" xfId="3499"/>
    <cellStyle name="20% - Accent1 2 4" xfId="3605"/>
    <cellStyle name="20% - Accent1 2 5" xfId="3790"/>
    <cellStyle name="20% - Accent1 3" xfId="3307"/>
    <cellStyle name="20% - Accent1 4" xfId="3498"/>
    <cellStyle name="20% - Accent1 5" xfId="3609"/>
    <cellStyle name="20% - Accent1 6" xfId="3793"/>
    <cellStyle name="20% - Accent2" xfId="14"/>
    <cellStyle name="20% - Accent2 2" xfId="3308"/>
    <cellStyle name="20% - Accent2 2 2" xfId="3309"/>
    <cellStyle name="20% - Accent2 2 3" xfId="3501"/>
    <cellStyle name="20% - Accent2 2 4" xfId="3592"/>
    <cellStyle name="20% - Accent2 2 5" xfId="3786"/>
    <cellStyle name="20% - Accent2 3" xfId="3310"/>
    <cellStyle name="20% - Accent2 4" xfId="3500"/>
    <cellStyle name="20% - Accent2 5" xfId="3595"/>
    <cellStyle name="20% - Accent2 6" xfId="3787"/>
    <cellStyle name="20% - Accent3" xfId="15"/>
    <cellStyle name="20% - Accent3 2" xfId="3311"/>
    <cellStyle name="20% - Accent3 2 2" xfId="3312"/>
    <cellStyle name="20% - Accent3 2 3" xfId="3504"/>
    <cellStyle name="20% - Accent3 2 4" xfId="3583"/>
    <cellStyle name="20% - Accent3 2 5" xfId="3779"/>
    <cellStyle name="20% - Accent3 3" xfId="3313"/>
    <cellStyle name="20% - Accent3 4" xfId="3503"/>
    <cellStyle name="20% - Accent3 5" xfId="3586"/>
    <cellStyle name="20% - Accent3 6" xfId="3783"/>
    <cellStyle name="20% - Accent4" xfId="16"/>
    <cellStyle name="20% - Accent4 2" xfId="3314"/>
    <cellStyle name="20% - Accent4 2 2" xfId="3315"/>
    <cellStyle name="20% - Accent4 2 3" xfId="3507"/>
    <cellStyle name="20% - Accent4 2 4" xfId="3574"/>
    <cellStyle name="20% - Accent4 2 5" xfId="3766"/>
    <cellStyle name="20% - Accent4 3" xfId="3316"/>
    <cellStyle name="20% - Accent4 4" xfId="3506"/>
    <cellStyle name="20% - Accent4 5" xfId="3577"/>
    <cellStyle name="20% - Accent4 6" xfId="3769"/>
    <cellStyle name="20% - Accent5" xfId="17"/>
    <cellStyle name="20% - Accent5 2" xfId="3317"/>
    <cellStyle name="20% - Accent5 2 2" xfId="3318"/>
    <cellStyle name="20% - Accent5 2 3" xfId="3510"/>
    <cellStyle name="20% - Accent5 2 4" xfId="3559"/>
    <cellStyle name="20% - Accent5 2 5" xfId="3762"/>
    <cellStyle name="20% - Accent5 3" xfId="3319"/>
    <cellStyle name="20% - Accent5 4" xfId="3509"/>
    <cellStyle name="20% - Accent5 5" xfId="3562"/>
    <cellStyle name="20% - Accent5 6" xfId="3763"/>
    <cellStyle name="20% - Accent6" xfId="18"/>
    <cellStyle name="20% - Accent6 2" xfId="3320"/>
    <cellStyle name="20% - Accent6 2 2" xfId="3321"/>
    <cellStyle name="20% - Accent6 2 3" xfId="3513"/>
    <cellStyle name="20% - Accent6 2 4" xfId="3550"/>
    <cellStyle name="20% - Accent6 2 5" xfId="3754"/>
    <cellStyle name="20% - Accent6 3" xfId="3322"/>
    <cellStyle name="20% - Accent6 4" xfId="3512"/>
    <cellStyle name="20% - Accent6 5" xfId="3553"/>
    <cellStyle name="20% - Accent6 6" xfId="3757"/>
    <cellStyle name="20% - ส่วนที่ถูกเน้น1 2" xfId="19"/>
    <cellStyle name="20% - ส่วนที่ถูกเน้น1 2 10" xfId="20"/>
    <cellStyle name="20% - ส่วนที่ถูกเน้น1 2 11" xfId="21"/>
    <cellStyle name="20% - ส่วนที่ถูกเน้น1 2 12" xfId="22"/>
    <cellStyle name="20% - ส่วนที่ถูกเน้น1 2 13" xfId="23"/>
    <cellStyle name="20% - ส่วนที่ถูกเน้น1 2 14" xfId="24"/>
    <cellStyle name="20% - ส่วนที่ถูกเน้น1 2 15" xfId="25"/>
    <cellStyle name="20% - ส่วนที่ถูกเน้น1 2 16" xfId="26"/>
    <cellStyle name="20% - ส่วนที่ถูกเน้น1 2 17" xfId="27"/>
    <cellStyle name="20% - ส่วนที่ถูกเน้น1 2 18" xfId="28"/>
    <cellStyle name="20% - ส่วนที่ถูกเน้น1 2 19" xfId="29"/>
    <cellStyle name="20% - ส่วนที่ถูกเน้น1 2 2" xfId="30"/>
    <cellStyle name="20% - ส่วนที่ถูกเน้น1 2 20" xfId="31"/>
    <cellStyle name="20% - ส่วนที่ถูกเน้น1 2 21" xfId="32"/>
    <cellStyle name="20% - ส่วนที่ถูกเน้น1 2 22" xfId="33"/>
    <cellStyle name="20% - ส่วนที่ถูกเน้น1 2 23" xfId="34"/>
    <cellStyle name="20% - ส่วนที่ถูกเน้น1 2 24" xfId="35"/>
    <cellStyle name="20% - ส่วนที่ถูกเน้น1 2 25" xfId="36"/>
    <cellStyle name="20% - ส่วนที่ถูกเน้น1 2 26" xfId="37"/>
    <cellStyle name="20% - ส่วนที่ถูกเน้น1 2 27" xfId="38"/>
    <cellStyle name="20% - ส่วนที่ถูกเน้น1 2 28" xfId="39"/>
    <cellStyle name="20% - ส่วนที่ถูกเน้น1 2 29" xfId="40"/>
    <cellStyle name="20% - ส่วนที่ถูกเน้น1 2 3" xfId="41"/>
    <cellStyle name="20% - ส่วนที่ถูกเน้น1 2 30" xfId="42"/>
    <cellStyle name="20% - ส่วนที่ถูกเน้น1 2 31" xfId="43"/>
    <cellStyle name="20% - ส่วนที่ถูกเน้น1 2 32" xfId="44"/>
    <cellStyle name="20% - ส่วนที่ถูกเน้น1 2 33" xfId="45"/>
    <cellStyle name="20% - ส่วนที่ถูกเน้น1 2 34" xfId="46"/>
    <cellStyle name="20% - ส่วนที่ถูกเน้น1 2 35" xfId="47"/>
    <cellStyle name="20% - ส่วนที่ถูกเน้น1 2 36" xfId="48"/>
    <cellStyle name="20% - ส่วนที่ถูกเน้น1 2 37" xfId="3323"/>
    <cellStyle name="20% - ส่วนที่ถูกเน้น1 2 38" xfId="3515"/>
    <cellStyle name="20% - ส่วนที่ถูกเน้น1 2 39" xfId="3538"/>
    <cellStyle name="20% - ส่วนที่ถูกเน้น1 2 4" xfId="49"/>
    <cellStyle name="20% - ส่วนที่ถูกเน้น1 2 40" xfId="3751"/>
    <cellStyle name="20% - ส่วนที่ถูกเน้น1 2 5" xfId="50"/>
    <cellStyle name="20% - ส่วนที่ถูกเน้น1 2 6" xfId="51"/>
    <cellStyle name="20% - ส่วนที่ถูกเน้น1 2 7" xfId="52"/>
    <cellStyle name="20% - ส่วนที่ถูกเน้น1 2 8" xfId="53"/>
    <cellStyle name="20% - ส่วนที่ถูกเน้น1 2 9" xfId="54"/>
    <cellStyle name="20% - ส่วนที่ถูกเน้น1 3" xfId="55"/>
    <cellStyle name="20% - ส่วนที่ถูกเน้น1 3 10" xfId="56"/>
    <cellStyle name="20% - ส่วนที่ถูกเน้น1 3 11" xfId="57"/>
    <cellStyle name="20% - ส่วนที่ถูกเน้น1 3 12" xfId="58"/>
    <cellStyle name="20% - ส่วนที่ถูกเน้น1 3 13" xfId="59"/>
    <cellStyle name="20% - ส่วนที่ถูกเน้น1 3 14" xfId="60"/>
    <cellStyle name="20% - ส่วนที่ถูกเน้น1 3 15" xfId="61"/>
    <cellStyle name="20% - ส่วนที่ถูกเน้น1 3 16" xfId="62"/>
    <cellStyle name="20% - ส่วนที่ถูกเน้น1 3 17" xfId="63"/>
    <cellStyle name="20% - ส่วนที่ถูกเน้น1 3 18" xfId="64"/>
    <cellStyle name="20% - ส่วนที่ถูกเน้น1 3 19" xfId="65"/>
    <cellStyle name="20% - ส่วนที่ถูกเน้น1 3 2" xfId="66"/>
    <cellStyle name="20% - ส่วนที่ถูกเน้น1 3 20" xfId="67"/>
    <cellStyle name="20% - ส่วนที่ถูกเน้น1 3 21" xfId="68"/>
    <cellStyle name="20% - ส่วนที่ถูกเน้น1 3 22" xfId="69"/>
    <cellStyle name="20% - ส่วนที่ถูกเน้น1 3 23" xfId="70"/>
    <cellStyle name="20% - ส่วนที่ถูกเน้น1 3 24" xfId="71"/>
    <cellStyle name="20% - ส่วนที่ถูกเน้น1 3 25" xfId="72"/>
    <cellStyle name="20% - ส่วนที่ถูกเน้น1 3 26" xfId="73"/>
    <cellStyle name="20% - ส่วนที่ถูกเน้น1 3 27" xfId="74"/>
    <cellStyle name="20% - ส่วนที่ถูกเน้น1 3 28" xfId="75"/>
    <cellStyle name="20% - ส่วนที่ถูกเน้น1 3 29" xfId="76"/>
    <cellStyle name="20% - ส่วนที่ถูกเน้น1 3 3" xfId="77"/>
    <cellStyle name="20% - ส่วนที่ถูกเน้น1 3 30" xfId="78"/>
    <cellStyle name="20% - ส่วนที่ถูกเน้น1 3 31" xfId="79"/>
    <cellStyle name="20% - ส่วนที่ถูกเน้น1 3 32" xfId="80"/>
    <cellStyle name="20% - ส่วนที่ถูกเน้น1 3 33" xfId="81"/>
    <cellStyle name="20% - ส่วนที่ถูกเน้น1 3 34" xfId="82"/>
    <cellStyle name="20% - ส่วนที่ถูกเน้น1 3 35" xfId="83"/>
    <cellStyle name="20% - ส่วนที่ถูกเน้น1 3 36" xfId="84"/>
    <cellStyle name="20% - ส่วนที่ถูกเน้น1 3 4" xfId="85"/>
    <cellStyle name="20% - ส่วนที่ถูกเน้น1 3 5" xfId="86"/>
    <cellStyle name="20% - ส่วนที่ถูกเน้น1 3 6" xfId="87"/>
    <cellStyle name="20% - ส่วนที่ถูกเน้น1 3 7" xfId="88"/>
    <cellStyle name="20% - ส่วนที่ถูกเน้น1 3 8" xfId="89"/>
    <cellStyle name="20% - ส่วนที่ถูกเน้น1 3 9" xfId="90"/>
    <cellStyle name="20% - ส่วนที่ถูกเน้น1 4" xfId="91"/>
    <cellStyle name="20% - ส่วนที่ถูกเน้น2 2" xfId="92"/>
    <cellStyle name="20% - ส่วนที่ถูกเน้น2 2 10" xfId="93"/>
    <cellStyle name="20% - ส่วนที่ถูกเน้น2 2 11" xfId="94"/>
    <cellStyle name="20% - ส่วนที่ถูกเน้น2 2 12" xfId="95"/>
    <cellStyle name="20% - ส่วนที่ถูกเน้น2 2 13" xfId="96"/>
    <cellStyle name="20% - ส่วนที่ถูกเน้น2 2 14" xfId="97"/>
    <cellStyle name="20% - ส่วนที่ถูกเน้น2 2 15" xfId="98"/>
    <cellStyle name="20% - ส่วนที่ถูกเน้น2 2 16" xfId="99"/>
    <cellStyle name="20% - ส่วนที่ถูกเน้น2 2 17" xfId="100"/>
    <cellStyle name="20% - ส่วนที่ถูกเน้น2 2 18" xfId="101"/>
    <cellStyle name="20% - ส่วนที่ถูกเน้น2 2 19" xfId="102"/>
    <cellStyle name="20% - ส่วนที่ถูกเน้น2 2 2" xfId="103"/>
    <cellStyle name="20% - ส่วนที่ถูกเน้น2 2 20" xfId="104"/>
    <cellStyle name="20% - ส่วนที่ถูกเน้น2 2 21" xfId="105"/>
    <cellStyle name="20% - ส่วนที่ถูกเน้น2 2 22" xfId="106"/>
    <cellStyle name="20% - ส่วนที่ถูกเน้น2 2 23" xfId="107"/>
    <cellStyle name="20% - ส่วนที่ถูกเน้น2 2 24" xfId="108"/>
    <cellStyle name="20% - ส่วนที่ถูกเน้น2 2 25" xfId="109"/>
    <cellStyle name="20% - ส่วนที่ถูกเน้น2 2 26" xfId="110"/>
    <cellStyle name="20% - ส่วนที่ถูกเน้น2 2 27" xfId="111"/>
    <cellStyle name="20% - ส่วนที่ถูกเน้น2 2 28" xfId="112"/>
    <cellStyle name="20% - ส่วนที่ถูกเน้น2 2 29" xfId="113"/>
    <cellStyle name="20% - ส่วนที่ถูกเน้น2 2 3" xfId="114"/>
    <cellStyle name="20% - ส่วนที่ถูกเน้น2 2 30" xfId="115"/>
    <cellStyle name="20% - ส่วนที่ถูกเน้น2 2 31" xfId="116"/>
    <cellStyle name="20% - ส่วนที่ถูกเน้น2 2 32" xfId="117"/>
    <cellStyle name="20% - ส่วนที่ถูกเน้น2 2 33" xfId="118"/>
    <cellStyle name="20% - ส่วนที่ถูกเน้น2 2 34" xfId="119"/>
    <cellStyle name="20% - ส่วนที่ถูกเน้น2 2 35" xfId="120"/>
    <cellStyle name="20% - ส่วนที่ถูกเน้น2 2 36" xfId="121"/>
    <cellStyle name="20% - ส่วนที่ถูกเน้น2 2 37" xfId="3324"/>
    <cellStyle name="20% - ส่วนที่ถูกเน้น2 2 38" xfId="3516"/>
    <cellStyle name="20% - ส่วนที่ถูกเน้น2 2 39" xfId="3535"/>
    <cellStyle name="20% - ส่วนที่ถูกเน้น2 2 4" xfId="122"/>
    <cellStyle name="20% - ส่วนที่ถูกเน้น2 2 40" xfId="3748"/>
    <cellStyle name="20% - ส่วนที่ถูกเน้น2 2 5" xfId="123"/>
    <cellStyle name="20% - ส่วนที่ถูกเน้น2 2 6" xfId="124"/>
    <cellStyle name="20% - ส่วนที่ถูกเน้น2 2 7" xfId="125"/>
    <cellStyle name="20% - ส่วนที่ถูกเน้น2 2 8" xfId="126"/>
    <cellStyle name="20% - ส่วนที่ถูกเน้น2 2 9" xfId="127"/>
    <cellStyle name="20% - ส่วนที่ถูกเน้น2 3" xfId="128"/>
    <cellStyle name="20% - ส่วนที่ถูกเน้น2 3 10" xfId="129"/>
    <cellStyle name="20% - ส่วนที่ถูกเน้น2 3 11" xfId="130"/>
    <cellStyle name="20% - ส่วนที่ถูกเน้น2 3 12" xfId="131"/>
    <cellStyle name="20% - ส่วนที่ถูกเน้น2 3 13" xfId="132"/>
    <cellStyle name="20% - ส่วนที่ถูกเน้น2 3 14" xfId="133"/>
    <cellStyle name="20% - ส่วนที่ถูกเน้น2 3 15" xfId="134"/>
    <cellStyle name="20% - ส่วนที่ถูกเน้น2 3 16" xfId="135"/>
    <cellStyle name="20% - ส่วนที่ถูกเน้น2 3 17" xfId="136"/>
    <cellStyle name="20% - ส่วนที่ถูกเน้น2 3 18" xfId="137"/>
    <cellStyle name="20% - ส่วนที่ถูกเน้น2 3 19" xfId="138"/>
    <cellStyle name="20% - ส่วนที่ถูกเน้น2 3 2" xfId="139"/>
    <cellStyle name="20% - ส่วนที่ถูกเน้น2 3 20" xfId="140"/>
    <cellStyle name="20% - ส่วนที่ถูกเน้น2 3 21" xfId="141"/>
    <cellStyle name="20% - ส่วนที่ถูกเน้น2 3 22" xfId="142"/>
    <cellStyle name="20% - ส่วนที่ถูกเน้น2 3 23" xfId="143"/>
    <cellStyle name="20% - ส่วนที่ถูกเน้น2 3 24" xfId="144"/>
    <cellStyle name="20% - ส่วนที่ถูกเน้น2 3 25" xfId="145"/>
    <cellStyle name="20% - ส่วนที่ถูกเน้น2 3 26" xfId="146"/>
    <cellStyle name="20% - ส่วนที่ถูกเน้น2 3 27" xfId="147"/>
    <cellStyle name="20% - ส่วนที่ถูกเน้น2 3 28" xfId="148"/>
    <cellStyle name="20% - ส่วนที่ถูกเน้น2 3 29" xfId="149"/>
    <cellStyle name="20% - ส่วนที่ถูกเน้น2 3 3" xfId="150"/>
    <cellStyle name="20% - ส่วนที่ถูกเน้น2 3 30" xfId="151"/>
    <cellStyle name="20% - ส่วนที่ถูกเน้น2 3 31" xfId="152"/>
    <cellStyle name="20% - ส่วนที่ถูกเน้น2 3 32" xfId="153"/>
    <cellStyle name="20% - ส่วนที่ถูกเน้น2 3 33" xfId="154"/>
    <cellStyle name="20% - ส่วนที่ถูกเน้น2 3 34" xfId="155"/>
    <cellStyle name="20% - ส่วนที่ถูกเน้น2 3 35" xfId="156"/>
    <cellStyle name="20% - ส่วนที่ถูกเน้น2 3 36" xfId="157"/>
    <cellStyle name="20% - ส่วนที่ถูกเน้น2 3 4" xfId="158"/>
    <cellStyle name="20% - ส่วนที่ถูกเน้น2 3 5" xfId="159"/>
    <cellStyle name="20% - ส่วนที่ถูกเน้น2 3 6" xfId="160"/>
    <cellStyle name="20% - ส่วนที่ถูกเน้น2 3 7" xfId="161"/>
    <cellStyle name="20% - ส่วนที่ถูกเน้น2 3 8" xfId="162"/>
    <cellStyle name="20% - ส่วนที่ถูกเน้น2 3 9" xfId="163"/>
    <cellStyle name="20% - ส่วนที่ถูกเน้น2 4" xfId="164"/>
    <cellStyle name="20% - ส่วนที่ถูกเน้น3 2" xfId="165"/>
    <cellStyle name="20% - ส่วนที่ถูกเน้น3 2 10" xfId="166"/>
    <cellStyle name="20% - ส่วนที่ถูกเน้น3 2 11" xfId="167"/>
    <cellStyle name="20% - ส่วนที่ถูกเน้น3 2 12" xfId="168"/>
    <cellStyle name="20% - ส่วนที่ถูกเน้น3 2 13" xfId="169"/>
    <cellStyle name="20% - ส่วนที่ถูกเน้น3 2 14" xfId="170"/>
    <cellStyle name="20% - ส่วนที่ถูกเน้น3 2 15" xfId="171"/>
    <cellStyle name="20% - ส่วนที่ถูกเน้น3 2 16" xfId="172"/>
    <cellStyle name="20% - ส่วนที่ถูกเน้น3 2 17" xfId="173"/>
    <cellStyle name="20% - ส่วนที่ถูกเน้น3 2 18" xfId="174"/>
    <cellStyle name="20% - ส่วนที่ถูกเน้น3 2 19" xfId="175"/>
    <cellStyle name="20% - ส่วนที่ถูกเน้น3 2 2" xfId="176"/>
    <cellStyle name="20% - ส่วนที่ถูกเน้น3 2 20" xfId="177"/>
    <cellStyle name="20% - ส่วนที่ถูกเน้น3 2 21" xfId="178"/>
    <cellStyle name="20% - ส่วนที่ถูกเน้น3 2 22" xfId="179"/>
    <cellStyle name="20% - ส่วนที่ถูกเน้น3 2 23" xfId="180"/>
    <cellStyle name="20% - ส่วนที่ถูกเน้น3 2 24" xfId="181"/>
    <cellStyle name="20% - ส่วนที่ถูกเน้น3 2 25" xfId="182"/>
    <cellStyle name="20% - ส่วนที่ถูกเน้น3 2 26" xfId="183"/>
    <cellStyle name="20% - ส่วนที่ถูกเน้น3 2 27" xfId="184"/>
    <cellStyle name="20% - ส่วนที่ถูกเน้น3 2 28" xfId="185"/>
    <cellStyle name="20% - ส่วนที่ถูกเน้น3 2 29" xfId="186"/>
    <cellStyle name="20% - ส่วนที่ถูกเน้น3 2 3" xfId="187"/>
    <cellStyle name="20% - ส่วนที่ถูกเน้น3 2 30" xfId="188"/>
    <cellStyle name="20% - ส่วนที่ถูกเน้น3 2 31" xfId="189"/>
    <cellStyle name="20% - ส่วนที่ถูกเน้น3 2 32" xfId="190"/>
    <cellStyle name="20% - ส่วนที่ถูกเน้น3 2 33" xfId="191"/>
    <cellStyle name="20% - ส่วนที่ถูกเน้น3 2 34" xfId="192"/>
    <cellStyle name="20% - ส่วนที่ถูกเน้น3 2 35" xfId="193"/>
    <cellStyle name="20% - ส่วนที่ถูกเน้น3 2 36" xfId="194"/>
    <cellStyle name="20% - ส่วนที่ถูกเน้น3 2 37" xfId="3325"/>
    <cellStyle name="20% - ส่วนที่ถูกเน้น3 2 38" xfId="3517"/>
    <cellStyle name="20% - ส่วนที่ถูกเน้น3 2 39" xfId="3532"/>
    <cellStyle name="20% - ส่วนที่ถูกเน้น3 2 4" xfId="195"/>
    <cellStyle name="20% - ส่วนที่ถูกเน้น3 2 40" xfId="3744"/>
    <cellStyle name="20% - ส่วนที่ถูกเน้น3 2 5" xfId="196"/>
    <cellStyle name="20% - ส่วนที่ถูกเน้น3 2 6" xfId="197"/>
    <cellStyle name="20% - ส่วนที่ถูกเน้น3 2 7" xfId="198"/>
    <cellStyle name="20% - ส่วนที่ถูกเน้น3 2 8" xfId="199"/>
    <cellStyle name="20% - ส่วนที่ถูกเน้น3 2 9" xfId="200"/>
    <cellStyle name="20% - ส่วนที่ถูกเน้น3 3" xfId="201"/>
    <cellStyle name="20% - ส่วนที่ถูกเน้น3 3 10" xfId="202"/>
    <cellStyle name="20% - ส่วนที่ถูกเน้น3 3 11" xfId="203"/>
    <cellStyle name="20% - ส่วนที่ถูกเน้น3 3 12" xfId="204"/>
    <cellStyle name="20% - ส่วนที่ถูกเน้น3 3 13" xfId="205"/>
    <cellStyle name="20% - ส่วนที่ถูกเน้น3 3 14" xfId="206"/>
    <cellStyle name="20% - ส่วนที่ถูกเน้น3 3 15" xfId="207"/>
    <cellStyle name="20% - ส่วนที่ถูกเน้น3 3 16" xfId="208"/>
    <cellStyle name="20% - ส่วนที่ถูกเน้น3 3 17" xfId="209"/>
    <cellStyle name="20% - ส่วนที่ถูกเน้น3 3 18" xfId="210"/>
    <cellStyle name="20% - ส่วนที่ถูกเน้น3 3 19" xfId="211"/>
    <cellStyle name="20% - ส่วนที่ถูกเน้น3 3 2" xfId="212"/>
    <cellStyle name="20% - ส่วนที่ถูกเน้น3 3 20" xfId="213"/>
    <cellStyle name="20% - ส่วนที่ถูกเน้น3 3 21" xfId="214"/>
    <cellStyle name="20% - ส่วนที่ถูกเน้น3 3 22" xfId="215"/>
    <cellStyle name="20% - ส่วนที่ถูกเน้น3 3 23" xfId="216"/>
    <cellStyle name="20% - ส่วนที่ถูกเน้น3 3 24" xfId="217"/>
    <cellStyle name="20% - ส่วนที่ถูกเน้น3 3 25" xfId="218"/>
    <cellStyle name="20% - ส่วนที่ถูกเน้น3 3 26" xfId="219"/>
    <cellStyle name="20% - ส่วนที่ถูกเน้น3 3 27" xfId="220"/>
    <cellStyle name="20% - ส่วนที่ถูกเน้น3 3 28" xfId="221"/>
    <cellStyle name="20% - ส่วนที่ถูกเน้น3 3 29" xfId="222"/>
    <cellStyle name="20% - ส่วนที่ถูกเน้น3 3 3" xfId="223"/>
    <cellStyle name="20% - ส่วนที่ถูกเน้น3 3 30" xfId="224"/>
    <cellStyle name="20% - ส่วนที่ถูกเน้น3 3 31" xfId="225"/>
    <cellStyle name="20% - ส่วนที่ถูกเน้น3 3 32" xfId="226"/>
    <cellStyle name="20% - ส่วนที่ถูกเน้น3 3 33" xfId="227"/>
    <cellStyle name="20% - ส่วนที่ถูกเน้น3 3 34" xfId="228"/>
    <cellStyle name="20% - ส่วนที่ถูกเน้น3 3 35" xfId="229"/>
    <cellStyle name="20% - ส่วนที่ถูกเน้น3 3 36" xfId="230"/>
    <cellStyle name="20% - ส่วนที่ถูกเน้น3 3 4" xfId="231"/>
    <cellStyle name="20% - ส่วนที่ถูกเน้น3 3 5" xfId="232"/>
    <cellStyle name="20% - ส่วนที่ถูกเน้น3 3 6" xfId="233"/>
    <cellStyle name="20% - ส่วนที่ถูกเน้น3 3 7" xfId="234"/>
    <cellStyle name="20% - ส่วนที่ถูกเน้น3 3 8" xfId="235"/>
    <cellStyle name="20% - ส่วนที่ถูกเน้น3 3 9" xfId="236"/>
    <cellStyle name="20% - ส่วนที่ถูกเน้น3 4" xfId="237"/>
    <cellStyle name="20% - ส่วนที่ถูกเน้น4 2" xfId="238"/>
    <cellStyle name="20% - ส่วนที่ถูกเน้น4 2 10" xfId="239"/>
    <cellStyle name="20% - ส่วนที่ถูกเน้น4 2 11" xfId="240"/>
    <cellStyle name="20% - ส่วนที่ถูกเน้น4 2 12" xfId="241"/>
    <cellStyle name="20% - ส่วนที่ถูกเน้น4 2 13" xfId="242"/>
    <cellStyle name="20% - ส่วนที่ถูกเน้น4 2 14" xfId="243"/>
    <cellStyle name="20% - ส่วนที่ถูกเน้น4 2 15" xfId="244"/>
    <cellStyle name="20% - ส่วนที่ถูกเน้น4 2 16" xfId="245"/>
    <cellStyle name="20% - ส่วนที่ถูกเน้น4 2 17" xfId="246"/>
    <cellStyle name="20% - ส่วนที่ถูกเน้น4 2 18" xfId="247"/>
    <cellStyle name="20% - ส่วนที่ถูกเน้น4 2 19" xfId="248"/>
    <cellStyle name="20% - ส่วนที่ถูกเน้น4 2 2" xfId="249"/>
    <cellStyle name="20% - ส่วนที่ถูกเน้น4 2 20" xfId="250"/>
    <cellStyle name="20% - ส่วนที่ถูกเน้น4 2 21" xfId="251"/>
    <cellStyle name="20% - ส่วนที่ถูกเน้น4 2 22" xfId="252"/>
    <cellStyle name="20% - ส่วนที่ถูกเน้น4 2 23" xfId="253"/>
    <cellStyle name="20% - ส่วนที่ถูกเน้น4 2 24" xfId="254"/>
    <cellStyle name="20% - ส่วนที่ถูกเน้น4 2 25" xfId="255"/>
    <cellStyle name="20% - ส่วนที่ถูกเน้น4 2 26" xfId="256"/>
    <cellStyle name="20% - ส่วนที่ถูกเน้น4 2 27" xfId="257"/>
    <cellStyle name="20% - ส่วนที่ถูกเน้น4 2 28" xfId="258"/>
    <cellStyle name="20% - ส่วนที่ถูกเน้น4 2 29" xfId="259"/>
    <cellStyle name="20% - ส่วนที่ถูกเน้น4 2 3" xfId="260"/>
    <cellStyle name="20% - ส่วนที่ถูกเน้น4 2 30" xfId="261"/>
    <cellStyle name="20% - ส่วนที่ถูกเน้น4 2 31" xfId="262"/>
    <cellStyle name="20% - ส่วนที่ถูกเน้น4 2 32" xfId="263"/>
    <cellStyle name="20% - ส่วนที่ถูกเน้น4 2 33" xfId="264"/>
    <cellStyle name="20% - ส่วนที่ถูกเน้น4 2 34" xfId="265"/>
    <cellStyle name="20% - ส่วนที่ถูกเน้น4 2 35" xfId="266"/>
    <cellStyle name="20% - ส่วนที่ถูกเน้น4 2 36" xfId="267"/>
    <cellStyle name="20% - ส่วนที่ถูกเน้น4 2 37" xfId="3326"/>
    <cellStyle name="20% - ส่วนที่ถูกเน้น4 2 38" xfId="3518"/>
    <cellStyle name="20% - ส่วนที่ถูกเน้น4 2 39" xfId="3529"/>
    <cellStyle name="20% - ส่วนที่ถูกเน้น4 2 4" xfId="268"/>
    <cellStyle name="20% - ส่วนที่ถูกเน้น4 2 40" xfId="3738"/>
    <cellStyle name="20% - ส่วนที่ถูกเน้น4 2 5" xfId="269"/>
    <cellStyle name="20% - ส่วนที่ถูกเน้น4 2 6" xfId="270"/>
    <cellStyle name="20% - ส่วนที่ถูกเน้น4 2 7" xfId="271"/>
    <cellStyle name="20% - ส่วนที่ถูกเน้น4 2 8" xfId="272"/>
    <cellStyle name="20% - ส่วนที่ถูกเน้น4 2 9" xfId="273"/>
    <cellStyle name="20% - ส่วนที่ถูกเน้น4 3" xfId="274"/>
    <cellStyle name="20% - ส่วนที่ถูกเน้น4 3 10" xfId="275"/>
    <cellStyle name="20% - ส่วนที่ถูกเน้น4 3 11" xfId="276"/>
    <cellStyle name="20% - ส่วนที่ถูกเน้น4 3 12" xfId="277"/>
    <cellStyle name="20% - ส่วนที่ถูกเน้น4 3 13" xfId="278"/>
    <cellStyle name="20% - ส่วนที่ถูกเน้น4 3 14" xfId="279"/>
    <cellStyle name="20% - ส่วนที่ถูกเน้น4 3 15" xfId="280"/>
    <cellStyle name="20% - ส่วนที่ถูกเน้น4 3 16" xfId="281"/>
    <cellStyle name="20% - ส่วนที่ถูกเน้น4 3 17" xfId="282"/>
    <cellStyle name="20% - ส่วนที่ถูกเน้น4 3 18" xfId="283"/>
    <cellStyle name="20% - ส่วนที่ถูกเน้น4 3 19" xfId="284"/>
    <cellStyle name="20% - ส่วนที่ถูกเน้น4 3 2" xfId="285"/>
    <cellStyle name="20% - ส่วนที่ถูกเน้น4 3 20" xfId="286"/>
    <cellStyle name="20% - ส่วนที่ถูกเน้น4 3 21" xfId="287"/>
    <cellStyle name="20% - ส่วนที่ถูกเน้น4 3 22" xfId="288"/>
    <cellStyle name="20% - ส่วนที่ถูกเน้น4 3 23" xfId="289"/>
    <cellStyle name="20% - ส่วนที่ถูกเน้น4 3 24" xfId="290"/>
    <cellStyle name="20% - ส่วนที่ถูกเน้น4 3 25" xfId="291"/>
    <cellStyle name="20% - ส่วนที่ถูกเน้น4 3 26" xfId="292"/>
    <cellStyle name="20% - ส่วนที่ถูกเน้น4 3 27" xfId="293"/>
    <cellStyle name="20% - ส่วนที่ถูกเน้น4 3 28" xfId="294"/>
    <cellStyle name="20% - ส่วนที่ถูกเน้น4 3 29" xfId="295"/>
    <cellStyle name="20% - ส่วนที่ถูกเน้น4 3 3" xfId="296"/>
    <cellStyle name="20% - ส่วนที่ถูกเน้น4 3 30" xfId="297"/>
    <cellStyle name="20% - ส่วนที่ถูกเน้น4 3 31" xfId="298"/>
    <cellStyle name="20% - ส่วนที่ถูกเน้น4 3 32" xfId="299"/>
    <cellStyle name="20% - ส่วนที่ถูกเน้น4 3 33" xfId="300"/>
    <cellStyle name="20% - ส่วนที่ถูกเน้น4 3 34" xfId="301"/>
    <cellStyle name="20% - ส่วนที่ถูกเน้น4 3 35" xfId="302"/>
    <cellStyle name="20% - ส่วนที่ถูกเน้น4 3 36" xfId="303"/>
    <cellStyle name="20% - ส่วนที่ถูกเน้น4 3 4" xfId="304"/>
    <cellStyle name="20% - ส่วนที่ถูกเน้น4 3 5" xfId="305"/>
    <cellStyle name="20% - ส่วนที่ถูกเน้น4 3 6" xfId="306"/>
    <cellStyle name="20% - ส่วนที่ถูกเน้น4 3 7" xfId="307"/>
    <cellStyle name="20% - ส่วนที่ถูกเน้น4 3 8" xfId="308"/>
    <cellStyle name="20% - ส่วนที่ถูกเน้น4 3 9" xfId="309"/>
    <cellStyle name="20% - ส่วนที่ถูกเน้น4 4" xfId="310"/>
    <cellStyle name="20% - ส่วนที่ถูกเน้น5 2" xfId="311"/>
    <cellStyle name="20% - ส่วนที่ถูกเน้น5 2 10" xfId="312"/>
    <cellStyle name="20% - ส่วนที่ถูกเน้น5 2 11" xfId="313"/>
    <cellStyle name="20% - ส่วนที่ถูกเน้น5 2 12" xfId="314"/>
    <cellStyle name="20% - ส่วนที่ถูกเน้น5 2 13" xfId="315"/>
    <cellStyle name="20% - ส่วนที่ถูกเน้น5 2 14" xfId="316"/>
    <cellStyle name="20% - ส่วนที่ถูกเน้น5 2 15" xfId="317"/>
    <cellStyle name="20% - ส่วนที่ถูกเน้น5 2 16" xfId="318"/>
    <cellStyle name="20% - ส่วนที่ถูกเน้น5 2 17" xfId="319"/>
    <cellStyle name="20% - ส่วนที่ถูกเน้น5 2 18" xfId="320"/>
    <cellStyle name="20% - ส่วนที่ถูกเน้น5 2 19" xfId="321"/>
    <cellStyle name="20% - ส่วนที่ถูกเน้น5 2 2" xfId="322"/>
    <cellStyle name="20% - ส่วนที่ถูกเน้น5 2 20" xfId="323"/>
    <cellStyle name="20% - ส่วนที่ถูกเน้น5 2 21" xfId="324"/>
    <cellStyle name="20% - ส่วนที่ถูกเน้น5 2 22" xfId="325"/>
    <cellStyle name="20% - ส่วนที่ถูกเน้น5 2 23" xfId="326"/>
    <cellStyle name="20% - ส่วนที่ถูกเน้น5 2 24" xfId="327"/>
    <cellStyle name="20% - ส่วนที่ถูกเน้น5 2 25" xfId="328"/>
    <cellStyle name="20% - ส่วนที่ถูกเน้น5 2 26" xfId="329"/>
    <cellStyle name="20% - ส่วนที่ถูกเน้น5 2 27" xfId="330"/>
    <cellStyle name="20% - ส่วนที่ถูกเน้น5 2 28" xfId="331"/>
    <cellStyle name="20% - ส่วนที่ถูกเน้น5 2 29" xfId="332"/>
    <cellStyle name="20% - ส่วนที่ถูกเน้น5 2 3" xfId="333"/>
    <cellStyle name="20% - ส่วนที่ถูกเน้น5 2 30" xfId="334"/>
    <cellStyle name="20% - ส่วนที่ถูกเน้น5 2 31" xfId="335"/>
    <cellStyle name="20% - ส่วนที่ถูกเน้น5 2 32" xfId="336"/>
    <cellStyle name="20% - ส่วนที่ถูกเน้น5 2 33" xfId="337"/>
    <cellStyle name="20% - ส่วนที่ถูกเน้น5 2 34" xfId="338"/>
    <cellStyle name="20% - ส่วนที่ถูกเน้น5 2 35" xfId="339"/>
    <cellStyle name="20% - ส่วนที่ถูกเน้น5 2 36" xfId="340"/>
    <cellStyle name="20% - ส่วนที่ถูกเน้น5 2 37" xfId="3327"/>
    <cellStyle name="20% - ส่วนที่ถูกเน้น5 2 38" xfId="3519"/>
    <cellStyle name="20% - ส่วนที่ถูกเน้น5 2 39" xfId="3526"/>
    <cellStyle name="20% - ส่วนที่ถูกเน้น5 2 4" xfId="341"/>
    <cellStyle name="20% - ส่วนที่ถูกเน้น5 2 40" xfId="3734"/>
    <cellStyle name="20% - ส่วนที่ถูกเน้น5 2 5" xfId="342"/>
    <cellStyle name="20% - ส่วนที่ถูกเน้น5 2 6" xfId="343"/>
    <cellStyle name="20% - ส่วนที่ถูกเน้น5 2 7" xfId="344"/>
    <cellStyle name="20% - ส่วนที่ถูกเน้น5 2 8" xfId="345"/>
    <cellStyle name="20% - ส่วนที่ถูกเน้น5 2 9" xfId="346"/>
    <cellStyle name="20% - ส่วนที่ถูกเน้น5 3" xfId="347"/>
    <cellStyle name="20% - ส่วนที่ถูกเน้น5 3 10" xfId="348"/>
    <cellStyle name="20% - ส่วนที่ถูกเน้น5 3 11" xfId="349"/>
    <cellStyle name="20% - ส่วนที่ถูกเน้น5 3 12" xfId="350"/>
    <cellStyle name="20% - ส่วนที่ถูกเน้น5 3 13" xfId="351"/>
    <cellStyle name="20% - ส่วนที่ถูกเน้น5 3 14" xfId="352"/>
    <cellStyle name="20% - ส่วนที่ถูกเน้น5 3 15" xfId="353"/>
    <cellStyle name="20% - ส่วนที่ถูกเน้น5 3 16" xfId="354"/>
    <cellStyle name="20% - ส่วนที่ถูกเน้น5 3 17" xfId="355"/>
    <cellStyle name="20% - ส่วนที่ถูกเน้น5 3 18" xfId="356"/>
    <cellStyle name="20% - ส่วนที่ถูกเน้น5 3 19" xfId="357"/>
    <cellStyle name="20% - ส่วนที่ถูกเน้น5 3 2" xfId="358"/>
    <cellStyle name="20% - ส่วนที่ถูกเน้น5 3 20" xfId="359"/>
    <cellStyle name="20% - ส่วนที่ถูกเน้น5 3 21" xfId="360"/>
    <cellStyle name="20% - ส่วนที่ถูกเน้น5 3 22" xfId="361"/>
    <cellStyle name="20% - ส่วนที่ถูกเน้น5 3 23" xfId="362"/>
    <cellStyle name="20% - ส่วนที่ถูกเน้น5 3 24" xfId="363"/>
    <cellStyle name="20% - ส่วนที่ถูกเน้น5 3 25" xfId="364"/>
    <cellStyle name="20% - ส่วนที่ถูกเน้น5 3 26" xfId="365"/>
    <cellStyle name="20% - ส่วนที่ถูกเน้น5 3 27" xfId="366"/>
    <cellStyle name="20% - ส่วนที่ถูกเน้น5 3 28" xfId="367"/>
    <cellStyle name="20% - ส่วนที่ถูกเน้น5 3 29" xfId="368"/>
    <cellStyle name="20% - ส่วนที่ถูกเน้น5 3 3" xfId="369"/>
    <cellStyle name="20% - ส่วนที่ถูกเน้น5 3 30" xfId="370"/>
    <cellStyle name="20% - ส่วนที่ถูกเน้น5 3 31" xfId="371"/>
    <cellStyle name="20% - ส่วนที่ถูกเน้น5 3 32" xfId="372"/>
    <cellStyle name="20% - ส่วนที่ถูกเน้น5 3 33" xfId="373"/>
    <cellStyle name="20% - ส่วนที่ถูกเน้น5 3 34" xfId="374"/>
    <cellStyle name="20% - ส่วนที่ถูกเน้น5 3 35" xfId="375"/>
    <cellStyle name="20% - ส่วนที่ถูกเน้น5 3 36" xfId="376"/>
    <cellStyle name="20% - ส่วนที่ถูกเน้น5 3 4" xfId="377"/>
    <cellStyle name="20% - ส่วนที่ถูกเน้น5 3 5" xfId="378"/>
    <cellStyle name="20% - ส่วนที่ถูกเน้น5 3 6" xfId="379"/>
    <cellStyle name="20% - ส่วนที่ถูกเน้น5 3 7" xfId="380"/>
    <cellStyle name="20% - ส่วนที่ถูกเน้น5 3 8" xfId="381"/>
    <cellStyle name="20% - ส่วนที่ถูกเน้น5 3 9" xfId="382"/>
    <cellStyle name="20% - ส่วนที่ถูกเน้น5 4" xfId="383"/>
    <cellStyle name="20% - ส่วนที่ถูกเน้น6 2" xfId="384"/>
    <cellStyle name="20% - ส่วนที่ถูกเน้น6 2 10" xfId="385"/>
    <cellStyle name="20% - ส่วนที่ถูกเน้น6 2 11" xfId="386"/>
    <cellStyle name="20% - ส่วนที่ถูกเน้น6 2 12" xfId="387"/>
    <cellStyle name="20% - ส่วนที่ถูกเน้น6 2 13" xfId="388"/>
    <cellStyle name="20% - ส่วนที่ถูกเน้น6 2 14" xfId="389"/>
    <cellStyle name="20% - ส่วนที่ถูกเน้น6 2 15" xfId="390"/>
    <cellStyle name="20% - ส่วนที่ถูกเน้น6 2 16" xfId="391"/>
    <cellStyle name="20% - ส่วนที่ถูกเน้น6 2 17" xfId="392"/>
    <cellStyle name="20% - ส่วนที่ถูกเน้น6 2 18" xfId="393"/>
    <cellStyle name="20% - ส่วนที่ถูกเน้น6 2 19" xfId="394"/>
    <cellStyle name="20% - ส่วนที่ถูกเน้น6 2 2" xfId="395"/>
    <cellStyle name="20% - ส่วนที่ถูกเน้น6 2 20" xfId="396"/>
    <cellStyle name="20% - ส่วนที่ถูกเน้น6 2 21" xfId="397"/>
    <cellStyle name="20% - ส่วนที่ถูกเน้น6 2 22" xfId="398"/>
    <cellStyle name="20% - ส่วนที่ถูกเน้น6 2 23" xfId="399"/>
    <cellStyle name="20% - ส่วนที่ถูกเน้น6 2 24" xfId="400"/>
    <cellStyle name="20% - ส่วนที่ถูกเน้น6 2 25" xfId="401"/>
    <cellStyle name="20% - ส่วนที่ถูกเน้น6 2 26" xfId="402"/>
    <cellStyle name="20% - ส่วนที่ถูกเน้น6 2 27" xfId="403"/>
    <cellStyle name="20% - ส่วนที่ถูกเน้น6 2 28" xfId="404"/>
    <cellStyle name="20% - ส่วนที่ถูกเน้น6 2 29" xfId="405"/>
    <cellStyle name="20% - ส่วนที่ถูกเน้น6 2 3" xfId="406"/>
    <cellStyle name="20% - ส่วนที่ถูกเน้น6 2 30" xfId="407"/>
    <cellStyle name="20% - ส่วนที่ถูกเน้น6 2 31" xfId="408"/>
    <cellStyle name="20% - ส่วนที่ถูกเน้น6 2 32" xfId="409"/>
    <cellStyle name="20% - ส่วนที่ถูกเน้น6 2 33" xfId="410"/>
    <cellStyle name="20% - ส่วนที่ถูกเน้น6 2 34" xfId="411"/>
    <cellStyle name="20% - ส่วนที่ถูกเน้น6 2 35" xfId="412"/>
    <cellStyle name="20% - ส่วนที่ถูกเน้น6 2 36" xfId="413"/>
    <cellStyle name="20% - ส่วนที่ถูกเน้น6 2 37" xfId="3328"/>
    <cellStyle name="20% - ส่วนที่ถูกเน้น6 2 38" xfId="3520"/>
    <cellStyle name="20% - ส่วนที่ถูกเน้น6 2 39" xfId="3523"/>
    <cellStyle name="20% - ส่วนที่ถูกเน้น6 2 4" xfId="414"/>
    <cellStyle name="20% - ส่วนที่ถูกเน้น6 2 40" xfId="3731"/>
    <cellStyle name="20% - ส่วนที่ถูกเน้น6 2 5" xfId="415"/>
    <cellStyle name="20% - ส่วนที่ถูกเน้น6 2 6" xfId="416"/>
    <cellStyle name="20% - ส่วนที่ถูกเน้น6 2 7" xfId="417"/>
    <cellStyle name="20% - ส่วนที่ถูกเน้น6 2 8" xfId="418"/>
    <cellStyle name="20% - ส่วนที่ถูกเน้น6 2 9" xfId="419"/>
    <cellStyle name="20% - ส่วนที่ถูกเน้น6 3" xfId="420"/>
    <cellStyle name="20% - ส่วนที่ถูกเน้น6 3 10" xfId="421"/>
    <cellStyle name="20% - ส่วนที่ถูกเน้น6 3 11" xfId="422"/>
    <cellStyle name="20% - ส่วนที่ถูกเน้น6 3 12" xfId="423"/>
    <cellStyle name="20% - ส่วนที่ถูกเน้น6 3 13" xfId="424"/>
    <cellStyle name="20% - ส่วนที่ถูกเน้น6 3 14" xfId="425"/>
    <cellStyle name="20% - ส่วนที่ถูกเน้น6 3 15" xfId="426"/>
    <cellStyle name="20% - ส่วนที่ถูกเน้น6 3 16" xfId="427"/>
    <cellStyle name="20% - ส่วนที่ถูกเน้น6 3 17" xfId="428"/>
    <cellStyle name="20% - ส่วนที่ถูกเน้น6 3 18" xfId="429"/>
    <cellStyle name="20% - ส่วนที่ถูกเน้น6 3 19" xfId="430"/>
    <cellStyle name="20% - ส่วนที่ถูกเน้น6 3 2" xfId="431"/>
    <cellStyle name="20% - ส่วนที่ถูกเน้น6 3 20" xfId="432"/>
    <cellStyle name="20% - ส่วนที่ถูกเน้น6 3 21" xfId="433"/>
    <cellStyle name="20% - ส่วนที่ถูกเน้น6 3 22" xfId="434"/>
    <cellStyle name="20% - ส่วนที่ถูกเน้น6 3 23" xfId="435"/>
    <cellStyle name="20% - ส่วนที่ถูกเน้น6 3 24" xfId="436"/>
    <cellStyle name="20% - ส่วนที่ถูกเน้น6 3 25" xfId="437"/>
    <cellStyle name="20% - ส่วนที่ถูกเน้น6 3 26" xfId="438"/>
    <cellStyle name="20% - ส่วนที่ถูกเน้น6 3 27" xfId="439"/>
    <cellStyle name="20% - ส่วนที่ถูกเน้น6 3 28" xfId="440"/>
    <cellStyle name="20% - ส่วนที่ถูกเน้น6 3 29" xfId="441"/>
    <cellStyle name="20% - ส่วนที่ถูกเน้น6 3 3" xfId="442"/>
    <cellStyle name="20% - ส่วนที่ถูกเน้น6 3 30" xfId="443"/>
    <cellStyle name="20% - ส่วนที่ถูกเน้น6 3 31" xfId="444"/>
    <cellStyle name="20% - ส่วนที่ถูกเน้น6 3 32" xfId="445"/>
    <cellStyle name="20% - ส่วนที่ถูกเน้น6 3 33" xfId="446"/>
    <cellStyle name="20% - ส่วนที่ถูกเน้น6 3 34" xfId="447"/>
    <cellStyle name="20% - ส่วนที่ถูกเน้น6 3 35" xfId="448"/>
    <cellStyle name="20% - ส่วนที่ถูกเน้น6 3 36" xfId="449"/>
    <cellStyle name="20% - ส่วนที่ถูกเน้น6 3 4" xfId="450"/>
    <cellStyle name="20% - ส่วนที่ถูกเน้น6 3 5" xfId="451"/>
    <cellStyle name="20% - ส่วนที่ถูกเน้น6 3 6" xfId="452"/>
    <cellStyle name="20% - ส่วนที่ถูกเน้น6 3 7" xfId="453"/>
    <cellStyle name="20% - ส่วนที่ถูกเน้น6 3 8" xfId="454"/>
    <cellStyle name="20% - ส่วนที่ถูกเน้น6 3 9" xfId="455"/>
    <cellStyle name="20% - ส่วนที่ถูกเน้น6 4" xfId="456"/>
    <cellStyle name="40% - Accent1" xfId="457"/>
    <cellStyle name="40% - Accent1 2" xfId="3329"/>
    <cellStyle name="40% - Accent1 2 2" xfId="3330"/>
    <cellStyle name="40% - Accent1 2 3" xfId="3522"/>
    <cellStyle name="40% - Accent1 2 4" xfId="3511"/>
    <cellStyle name="40% - Accent1 2 5" xfId="3725"/>
    <cellStyle name="40% - Accent1 3" xfId="3331"/>
    <cellStyle name="40% - Accent1 4" xfId="3521"/>
    <cellStyle name="40% - Accent1 5" xfId="3514"/>
    <cellStyle name="40% - Accent1 6" xfId="3728"/>
    <cellStyle name="40% - Accent2" xfId="458"/>
    <cellStyle name="40% - Accent2 2" xfId="3332"/>
    <cellStyle name="40% - Accent2 2 2" xfId="3333"/>
    <cellStyle name="40% - Accent2 2 3" xfId="3525"/>
    <cellStyle name="40% - Accent2 2 4" xfId="3502"/>
    <cellStyle name="40% - Accent2 2 5" xfId="3717"/>
    <cellStyle name="40% - Accent2 3" xfId="3334"/>
    <cellStyle name="40% - Accent2 4" xfId="3524"/>
    <cellStyle name="40% - Accent2 5" xfId="3505"/>
    <cellStyle name="40% - Accent2 6" xfId="3720"/>
    <cellStyle name="40% - Accent3" xfId="459"/>
    <cellStyle name="40% - Accent3 2" xfId="3335"/>
    <cellStyle name="40% - Accent3 2 2" xfId="3336"/>
    <cellStyle name="40% - Accent3 2 3" xfId="3528"/>
    <cellStyle name="40% - Accent3 2 4" xfId="3672"/>
    <cellStyle name="40% - Accent3 2 5" xfId="3703"/>
    <cellStyle name="40% - Accent3 3" xfId="3337"/>
    <cellStyle name="40% - Accent3 4" xfId="3527"/>
    <cellStyle name="40% - Accent3 5" xfId="3671"/>
    <cellStyle name="40% - Accent3 6" xfId="3712"/>
    <cellStyle name="40% - Accent4" xfId="460"/>
    <cellStyle name="40% - Accent4 2" xfId="3338"/>
    <cellStyle name="40% - Accent4 2 2" xfId="3339"/>
    <cellStyle name="40% - Accent4 2 3" xfId="3531"/>
    <cellStyle name="40% - Accent4 2 4" xfId="3675"/>
    <cellStyle name="40% - Accent4 2 5" xfId="3695"/>
    <cellStyle name="40% - Accent4 3" xfId="3340"/>
    <cellStyle name="40% - Accent4 4" xfId="3530"/>
    <cellStyle name="40% - Accent4 5" xfId="3674"/>
    <cellStyle name="40% - Accent4 6" xfId="3698"/>
    <cellStyle name="40% - Accent5" xfId="461"/>
    <cellStyle name="40% - Accent5 2" xfId="3341"/>
    <cellStyle name="40% - Accent5 2 2" xfId="3342"/>
    <cellStyle name="40% - Accent5 2 3" xfId="3534"/>
    <cellStyle name="40% - Accent5 2 4" xfId="3678"/>
    <cellStyle name="40% - Accent5 2 5" xfId="3681"/>
    <cellStyle name="40% - Accent5 3" xfId="3343"/>
    <cellStyle name="40% - Accent5 4" xfId="3533"/>
    <cellStyle name="40% - Accent5 5" xfId="3677"/>
    <cellStyle name="40% - Accent5 6" xfId="3690"/>
    <cellStyle name="40% - Accent6" xfId="462"/>
    <cellStyle name="40% - Accent6 2" xfId="3344"/>
    <cellStyle name="40% - Accent6 2 2" xfId="3345"/>
    <cellStyle name="40% - Accent6 2 3" xfId="3537"/>
    <cellStyle name="40% - Accent6 2 4" xfId="3680"/>
    <cellStyle name="40% - Accent6 2 5" xfId="3673"/>
    <cellStyle name="40% - Accent6 3" xfId="3346"/>
    <cellStyle name="40% - Accent6 4" xfId="3536"/>
    <cellStyle name="40% - Accent6 5" xfId="3679"/>
    <cellStyle name="40% - Accent6 6" xfId="3676"/>
    <cellStyle name="40% - ส่วนที่ถูกเน้น1 2" xfId="463"/>
    <cellStyle name="40% - ส่วนที่ถูกเน้น1 2 10" xfId="464"/>
    <cellStyle name="40% - ส่วนที่ถูกเน้น1 2 11" xfId="465"/>
    <cellStyle name="40% - ส่วนที่ถูกเน้น1 2 12" xfId="466"/>
    <cellStyle name="40% - ส่วนที่ถูกเน้น1 2 13" xfId="467"/>
    <cellStyle name="40% - ส่วนที่ถูกเน้น1 2 14" xfId="468"/>
    <cellStyle name="40% - ส่วนที่ถูกเน้น1 2 15" xfId="469"/>
    <cellStyle name="40% - ส่วนที่ถูกเน้น1 2 16" xfId="470"/>
    <cellStyle name="40% - ส่วนที่ถูกเน้น1 2 17" xfId="471"/>
    <cellStyle name="40% - ส่วนที่ถูกเน้น1 2 18" xfId="472"/>
    <cellStyle name="40% - ส่วนที่ถูกเน้น1 2 19" xfId="473"/>
    <cellStyle name="40% - ส่วนที่ถูกเน้น1 2 2" xfId="474"/>
    <cellStyle name="40% - ส่วนที่ถูกเน้น1 2 20" xfId="475"/>
    <cellStyle name="40% - ส่วนที่ถูกเน้น1 2 21" xfId="476"/>
    <cellStyle name="40% - ส่วนที่ถูกเน้น1 2 22" xfId="477"/>
    <cellStyle name="40% - ส่วนที่ถูกเน้น1 2 23" xfId="478"/>
    <cellStyle name="40% - ส่วนที่ถูกเน้น1 2 24" xfId="479"/>
    <cellStyle name="40% - ส่วนที่ถูกเน้น1 2 25" xfId="480"/>
    <cellStyle name="40% - ส่วนที่ถูกเน้น1 2 26" xfId="481"/>
    <cellStyle name="40% - ส่วนที่ถูกเน้น1 2 27" xfId="482"/>
    <cellStyle name="40% - ส่วนที่ถูกเน้น1 2 28" xfId="483"/>
    <cellStyle name="40% - ส่วนที่ถูกเน้น1 2 29" xfId="484"/>
    <cellStyle name="40% - ส่วนที่ถูกเน้น1 2 3" xfId="485"/>
    <cellStyle name="40% - ส่วนที่ถูกเน้น1 2 30" xfId="486"/>
    <cellStyle name="40% - ส่วนที่ถูกเน้น1 2 31" xfId="487"/>
    <cellStyle name="40% - ส่วนที่ถูกเน้น1 2 32" xfId="488"/>
    <cellStyle name="40% - ส่วนที่ถูกเน้น1 2 33" xfId="489"/>
    <cellStyle name="40% - ส่วนที่ถูกเน้น1 2 34" xfId="490"/>
    <cellStyle name="40% - ส่วนที่ถูกเน้น1 2 35" xfId="491"/>
    <cellStyle name="40% - ส่วนที่ถูกเน้น1 2 36" xfId="492"/>
    <cellStyle name="40% - ส่วนที่ถูกเน้น1 2 37" xfId="3347"/>
    <cellStyle name="40% - ส่วนที่ถูกเน้น1 2 38" xfId="3539"/>
    <cellStyle name="40% - ส่วนที่ถูกเน้น1 2 39" xfId="3682"/>
    <cellStyle name="40% - ส่วนที่ถูกเน้น1 2 4" xfId="493"/>
    <cellStyle name="40% - ส่วนที่ถูกเน้น1 2 40" xfId="3508"/>
    <cellStyle name="40% - ส่วนที่ถูกเน้น1 2 5" xfId="494"/>
    <cellStyle name="40% - ส่วนที่ถูกเน้น1 2 6" xfId="495"/>
    <cellStyle name="40% - ส่วนที่ถูกเน้น1 2 7" xfId="496"/>
    <cellStyle name="40% - ส่วนที่ถูกเน้น1 2 8" xfId="497"/>
    <cellStyle name="40% - ส่วนที่ถูกเน้น1 2 9" xfId="498"/>
    <cellStyle name="40% - ส่วนที่ถูกเน้น1 3" xfId="499"/>
    <cellStyle name="40% - ส่วนที่ถูกเน้น1 3 10" xfId="500"/>
    <cellStyle name="40% - ส่วนที่ถูกเน้น1 3 11" xfId="501"/>
    <cellStyle name="40% - ส่วนที่ถูกเน้น1 3 12" xfId="502"/>
    <cellStyle name="40% - ส่วนที่ถูกเน้น1 3 13" xfId="503"/>
    <cellStyle name="40% - ส่วนที่ถูกเน้น1 3 14" xfId="504"/>
    <cellStyle name="40% - ส่วนที่ถูกเน้น1 3 15" xfId="505"/>
    <cellStyle name="40% - ส่วนที่ถูกเน้น1 3 16" xfId="506"/>
    <cellStyle name="40% - ส่วนที่ถูกเน้น1 3 17" xfId="507"/>
    <cellStyle name="40% - ส่วนที่ถูกเน้น1 3 18" xfId="508"/>
    <cellStyle name="40% - ส่วนที่ถูกเน้น1 3 19" xfId="509"/>
    <cellStyle name="40% - ส่วนที่ถูกเน้น1 3 2" xfId="510"/>
    <cellStyle name="40% - ส่วนที่ถูกเน้น1 3 20" xfId="511"/>
    <cellStyle name="40% - ส่วนที่ถูกเน้น1 3 21" xfId="512"/>
    <cellStyle name="40% - ส่วนที่ถูกเน้น1 3 22" xfId="513"/>
    <cellStyle name="40% - ส่วนที่ถูกเน้น1 3 23" xfId="514"/>
    <cellStyle name="40% - ส่วนที่ถูกเน้น1 3 24" xfId="515"/>
    <cellStyle name="40% - ส่วนที่ถูกเน้น1 3 25" xfId="516"/>
    <cellStyle name="40% - ส่วนที่ถูกเน้น1 3 26" xfId="517"/>
    <cellStyle name="40% - ส่วนที่ถูกเน้น1 3 27" xfId="518"/>
    <cellStyle name="40% - ส่วนที่ถูกเน้น1 3 28" xfId="519"/>
    <cellStyle name="40% - ส่วนที่ถูกเน้น1 3 29" xfId="520"/>
    <cellStyle name="40% - ส่วนที่ถูกเน้น1 3 3" xfId="521"/>
    <cellStyle name="40% - ส่วนที่ถูกเน้น1 3 30" xfId="522"/>
    <cellStyle name="40% - ส่วนที่ถูกเน้น1 3 31" xfId="523"/>
    <cellStyle name="40% - ส่วนที่ถูกเน้น1 3 32" xfId="524"/>
    <cellStyle name="40% - ส่วนที่ถูกเน้น1 3 33" xfId="525"/>
    <cellStyle name="40% - ส่วนที่ถูกเน้น1 3 34" xfId="526"/>
    <cellStyle name="40% - ส่วนที่ถูกเน้น1 3 35" xfId="527"/>
    <cellStyle name="40% - ส่วนที่ถูกเน้น1 3 36" xfId="528"/>
    <cellStyle name="40% - ส่วนที่ถูกเน้น1 3 4" xfId="529"/>
    <cellStyle name="40% - ส่วนที่ถูกเน้น1 3 5" xfId="530"/>
    <cellStyle name="40% - ส่วนที่ถูกเน้น1 3 6" xfId="531"/>
    <cellStyle name="40% - ส่วนที่ถูกเน้น1 3 7" xfId="532"/>
    <cellStyle name="40% - ส่วนที่ถูกเน้น1 3 8" xfId="533"/>
    <cellStyle name="40% - ส่วนที่ถูกเน้น1 3 9" xfId="534"/>
    <cellStyle name="40% - ส่วนที่ถูกเน้น1 4" xfId="535"/>
    <cellStyle name="40% - ส่วนที่ถูกเน้น2 2" xfId="536"/>
    <cellStyle name="40% - ส่วนที่ถูกเน้น2 2 10" xfId="537"/>
    <cellStyle name="40% - ส่วนที่ถูกเน้น2 2 11" xfId="538"/>
    <cellStyle name="40% - ส่วนที่ถูกเน้น2 2 12" xfId="539"/>
    <cellStyle name="40% - ส่วนที่ถูกเน้น2 2 13" xfId="540"/>
    <cellStyle name="40% - ส่วนที่ถูกเน้น2 2 14" xfId="541"/>
    <cellStyle name="40% - ส่วนที่ถูกเน้น2 2 15" xfId="542"/>
    <cellStyle name="40% - ส่วนที่ถูกเน้น2 2 16" xfId="543"/>
    <cellStyle name="40% - ส่วนที่ถูกเน้น2 2 17" xfId="544"/>
    <cellStyle name="40% - ส่วนที่ถูกเน้น2 2 18" xfId="545"/>
    <cellStyle name="40% - ส่วนที่ถูกเน้น2 2 19" xfId="546"/>
    <cellStyle name="40% - ส่วนที่ถูกเน้น2 2 2" xfId="547"/>
    <cellStyle name="40% - ส่วนที่ถูกเน้น2 2 20" xfId="548"/>
    <cellStyle name="40% - ส่วนที่ถูกเน้น2 2 21" xfId="549"/>
    <cellStyle name="40% - ส่วนที่ถูกเน้น2 2 22" xfId="550"/>
    <cellStyle name="40% - ส่วนที่ถูกเน้น2 2 23" xfId="551"/>
    <cellStyle name="40% - ส่วนที่ถูกเน้น2 2 24" xfId="552"/>
    <cellStyle name="40% - ส่วนที่ถูกเน้น2 2 25" xfId="553"/>
    <cellStyle name="40% - ส่วนที่ถูกเน้น2 2 26" xfId="554"/>
    <cellStyle name="40% - ส่วนที่ถูกเน้น2 2 27" xfId="555"/>
    <cellStyle name="40% - ส่วนที่ถูกเน้น2 2 28" xfId="556"/>
    <cellStyle name="40% - ส่วนที่ถูกเน้น2 2 29" xfId="557"/>
    <cellStyle name="40% - ส่วนที่ถูกเน้น2 2 3" xfId="558"/>
    <cellStyle name="40% - ส่วนที่ถูกเน้น2 2 30" xfId="559"/>
    <cellStyle name="40% - ส่วนที่ถูกเน้น2 2 31" xfId="560"/>
    <cellStyle name="40% - ส่วนที่ถูกเน้น2 2 32" xfId="561"/>
    <cellStyle name="40% - ส่วนที่ถูกเน้น2 2 33" xfId="562"/>
    <cellStyle name="40% - ส่วนที่ถูกเน้น2 2 34" xfId="563"/>
    <cellStyle name="40% - ส่วนที่ถูกเน้น2 2 35" xfId="564"/>
    <cellStyle name="40% - ส่วนที่ถูกเน้น2 2 36" xfId="565"/>
    <cellStyle name="40% - ส่วนที่ถูกเน้น2 2 37" xfId="3348"/>
    <cellStyle name="40% - ส่วนที่ถูกเน้น2 2 38" xfId="3540"/>
    <cellStyle name="40% - ส่วนที่ถูกเน้น2 2 39" xfId="3683"/>
    <cellStyle name="40% - ส่วนที่ถูกเน้น2 2 4" xfId="566"/>
    <cellStyle name="40% - ส่วนที่ถูกเน้น2 2 40" xfId="3547"/>
    <cellStyle name="40% - ส่วนที่ถูกเน้น2 2 5" xfId="567"/>
    <cellStyle name="40% - ส่วนที่ถูกเน้น2 2 6" xfId="568"/>
    <cellStyle name="40% - ส่วนที่ถูกเน้น2 2 7" xfId="569"/>
    <cellStyle name="40% - ส่วนที่ถูกเน้น2 2 8" xfId="570"/>
    <cellStyle name="40% - ส่วนที่ถูกเน้น2 2 9" xfId="571"/>
    <cellStyle name="40% - ส่วนที่ถูกเน้น2 3" xfId="572"/>
    <cellStyle name="40% - ส่วนที่ถูกเน้น2 3 10" xfId="573"/>
    <cellStyle name="40% - ส่วนที่ถูกเน้น2 3 11" xfId="574"/>
    <cellStyle name="40% - ส่วนที่ถูกเน้น2 3 12" xfId="575"/>
    <cellStyle name="40% - ส่วนที่ถูกเน้น2 3 13" xfId="576"/>
    <cellStyle name="40% - ส่วนที่ถูกเน้น2 3 14" xfId="577"/>
    <cellStyle name="40% - ส่วนที่ถูกเน้น2 3 15" xfId="578"/>
    <cellStyle name="40% - ส่วนที่ถูกเน้น2 3 16" xfId="579"/>
    <cellStyle name="40% - ส่วนที่ถูกเน้น2 3 17" xfId="580"/>
    <cellStyle name="40% - ส่วนที่ถูกเน้น2 3 18" xfId="581"/>
    <cellStyle name="40% - ส่วนที่ถูกเน้น2 3 19" xfId="582"/>
    <cellStyle name="40% - ส่วนที่ถูกเน้น2 3 2" xfId="583"/>
    <cellStyle name="40% - ส่วนที่ถูกเน้น2 3 20" xfId="584"/>
    <cellStyle name="40% - ส่วนที่ถูกเน้น2 3 21" xfId="585"/>
    <cellStyle name="40% - ส่วนที่ถูกเน้น2 3 22" xfId="586"/>
    <cellStyle name="40% - ส่วนที่ถูกเน้น2 3 23" xfId="587"/>
    <cellStyle name="40% - ส่วนที่ถูกเน้น2 3 24" xfId="588"/>
    <cellStyle name="40% - ส่วนที่ถูกเน้น2 3 25" xfId="589"/>
    <cellStyle name="40% - ส่วนที่ถูกเน้น2 3 26" xfId="590"/>
    <cellStyle name="40% - ส่วนที่ถูกเน้น2 3 27" xfId="591"/>
    <cellStyle name="40% - ส่วนที่ถูกเน้น2 3 28" xfId="592"/>
    <cellStyle name="40% - ส่วนที่ถูกเน้น2 3 29" xfId="593"/>
    <cellStyle name="40% - ส่วนที่ถูกเน้น2 3 3" xfId="594"/>
    <cellStyle name="40% - ส่วนที่ถูกเน้น2 3 30" xfId="595"/>
    <cellStyle name="40% - ส่วนที่ถูกเน้น2 3 31" xfId="596"/>
    <cellStyle name="40% - ส่วนที่ถูกเน้น2 3 32" xfId="597"/>
    <cellStyle name="40% - ส่วนที่ถูกเน้น2 3 33" xfId="598"/>
    <cellStyle name="40% - ส่วนที่ถูกเน้น2 3 34" xfId="599"/>
    <cellStyle name="40% - ส่วนที่ถูกเน้น2 3 35" xfId="600"/>
    <cellStyle name="40% - ส่วนที่ถูกเน้น2 3 36" xfId="601"/>
    <cellStyle name="40% - ส่วนที่ถูกเน้น2 3 4" xfId="602"/>
    <cellStyle name="40% - ส่วนที่ถูกเน้น2 3 5" xfId="603"/>
    <cellStyle name="40% - ส่วนที่ถูกเน้น2 3 6" xfId="604"/>
    <cellStyle name="40% - ส่วนที่ถูกเน้น2 3 7" xfId="605"/>
    <cellStyle name="40% - ส่วนที่ถูกเน้น2 3 8" xfId="606"/>
    <cellStyle name="40% - ส่วนที่ถูกเน้น2 3 9" xfId="607"/>
    <cellStyle name="40% - ส่วนที่ถูกเน้น2 4" xfId="608"/>
    <cellStyle name="40% - ส่วนที่ถูกเน้น3 2" xfId="609"/>
    <cellStyle name="40% - ส่วนที่ถูกเน้น3 2 10" xfId="610"/>
    <cellStyle name="40% - ส่วนที่ถูกเน้น3 2 11" xfId="611"/>
    <cellStyle name="40% - ส่วนที่ถูกเน้น3 2 12" xfId="612"/>
    <cellStyle name="40% - ส่วนที่ถูกเน้น3 2 13" xfId="613"/>
    <cellStyle name="40% - ส่วนที่ถูกเน้น3 2 14" xfId="614"/>
    <cellStyle name="40% - ส่วนที่ถูกเน้น3 2 15" xfId="615"/>
    <cellStyle name="40% - ส่วนที่ถูกเน้น3 2 16" xfId="616"/>
    <cellStyle name="40% - ส่วนที่ถูกเน้น3 2 17" xfId="617"/>
    <cellStyle name="40% - ส่วนที่ถูกเน้น3 2 18" xfId="618"/>
    <cellStyle name="40% - ส่วนที่ถูกเน้น3 2 19" xfId="619"/>
    <cellStyle name="40% - ส่วนที่ถูกเน้น3 2 2" xfId="620"/>
    <cellStyle name="40% - ส่วนที่ถูกเน้น3 2 20" xfId="621"/>
    <cellStyle name="40% - ส่วนที่ถูกเน้น3 2 21" xfId="622"/>
    <cellStyle name="40% - ส่วนที่ถูกเน้น3 2 22" xfId="623"/>
    <cellStyle name="40% - ส่วนที่ถูกเน้น3 2 23" xfId="624"/>
    <cellStyle name="40% - ส่วนที่ถูกเน้น3 2 24" xfId="625"/>
    <cellStyle name="40% - ส่วนที่ถูกเน้น3 2 25" xfId="626"/>
    <cellStyle name="40% - ส่วนที่ถูกเน้น3 2 26" xfId="627"/>
    <cellStyle name="40% - ส่วนที่ถูกเน้น3 2 27" xfId="628"/>
    <cellStyle name="40% - ส่วนที่ถูกเน้น3 2 28" xfId="629"/>
    <cellStyle name="40% - ส่วนที่ถูกเน้น3 2 29" xfId="630"/>
    <cellStyle name="40% - ส่วนที่ถูกเน้น3 2 3" xfId="631"/>
    <cellStyle name="40% - ส่วนที่ถูกเน้น3 2 30" xfId="632"/>
    <cellStyle name="40% - ส่วนที่ถูกเน้น3 2 31" xfId="633"/>
    <cellStyle name="40% - ส่วนที่ถูกเน้น3 2 32" xfId="634"/>
    <cellStyle name="40% - ส่วนที่ถูกเน้น3 2 33" xfId="635"/>
    <cellStyle name="40% - ส่วนที่ถูกเน้น3 2 34" xfId="636"/>
    <cellStyle name="40% - ส่วนที่ถูกเน้น3 2 35" xfId="637"/>
    <cellStyle name="40% - ส่วนที่ถูกเน้น3 2 36" xfId="638"/>
    <cellStyle name="40% - ส่วนที่ถูกเน้น3 2 37" xfId="3349"/>
    <cellStyle name="40% - ส่วนที่ถูกเน้น3 2 38" xfId="3541"/>
    <cellStyle name="40% - ส่วนที่ถูกเน้น3 2 39" xfId="3684"/>
    <cellStyle name="40% - ส่วนที่ถูกเน้น3 2 4" xfId="639"/>
    <cellStyle name="40% - ส่วนที่ถูกเน้น3 2 40" xfId="3556"/>
    <cellStyle name="40% - ส่วนที่ถูกเน้น3 2 5" xfId="640"/>
    <cellStyle name="40% - ส่วนที่ถูกเน้น3 2 6" xfId="641"/>
    <cellStyle name="40% - ส่วนที่ถูกเน้น3 2 7" xfId="642"/>
    <cellStyle name="40% - ส่วนที่ถูกเน้น3 2 8" xfId="643"/>
    <cellStyle name="40% - ส่วนที่ถูกเน้น3 2 9" xfId="644"/>
    <cellStyle name="40% - ส่วนที่ถูกเน้น3 3" xfId="645"/>
    <cellStyle name="40% - ส่วนที่ถูกเน้น3 3 10" xfId="646"/>
    <cellStyle name="40% - ส่วนที่ถูกเน้น3 3 11" xfId="647"/>
    <cellStyle name="40% - ส่วนที่ถูกเน้น3 3 12" xfId="648"/>
    <cellStyle name="40% - ส่วนที่ถูกเน้น3 3 13" xfId="649"/>
    <cellStyle name="40% - ส่วนที่ถูกเน้น3 3 14" xfId="650"/>
    <cellStyle name="40% - ส่วนที่ถูกเน้น3 3 15" xfId="651"/>
    <cellStyle name="40% - ส่วนที่ถูกเน้น3 3 16" xfId="652"/>
    <cellStyle name="40% - ส่วนที่ถูกเน้น3 3 17" xfId="653"/>
    <cellStyle name="40% - ส่วนที่ถูกเน้น3 3 18" xfId="654"/>
    <cellStyle name="40% - ส่วนที่ถูกเน้น3 3 19" xfId="655"/>
    <cellStyle name="40% - ส่วนที่ถูกเน้น3 3 2" xfId="656"/>
    <cellStyle name="40% - ส่วนที่ถูกเน้น3 3 20" xfId="657"/>
    <cellStyle name="40% - ส่วนที่ถูกเน้น3 3 21" xfId="658"/>
    <cellStyle name="40% - ส่วนที่ถูกเน้น3 3 22" xfId="659"/>
    <cellStyle name="40% - ส่วนที่ถูกเน้น3 3 23" xfId="660"/>
    <cellStyle name="40% - ส่วนที่ถูกเน้น3 3 24" xfId="661"/>
    <cellStyle name="40% - ส่วนที่ถูกเน้น3 3 25" xfId="662"/>
    <cellStyle name="40% - ส่วนที่ถูกเน้น3 3 26" xfId="663"/>
    <cellStyle name="40% - ส่วนที่ถูกเน้น3 3 27" xfId="664"/>
    <cellStyle name="40% - ส่วนที่ถูกเน้น3 3 28" xfId="665"/>
    <cellStyle name="40% - ส่วนที่ถูกเน้น3 3 29" xfId="666"/>
    <cellStyle name="40% - ส่วนที่ถูกเน้น3 3 3" xfId="667"/>
    <cellStyle name="40% - ส่วนที่ถูกเน้น3 3 30" xfId="668"/>
    <cellStyle name="40% - ส่วนที่ถูกเน้น3 3 31" xfId="669"/>
    <cellStyle name="40% - ส่วนที่ถูกเน้น3 3 32" xfId="670"/>
    <cellStyle name="40% - ส่วนที่ถูกเน้น3 3 33" xfId="671"/>
    <cellStyle name="40% - ส่วนที่ถูกเน้น3 3 34" xfId="672"/>
    <cellStyle name="40% - ส่วนที่ถูกเน้น3 3 35" xfId="673"/>
    <cellStyle name="40% - ส่วนที่ถูกเน้น3 3 36" xfId="674"/>
    <cellStyle name="40% - ส่วนที่ถูกเน้น3 3 4" xfId="675"/>
    <cellStyle name="40% - ส่วนที่ถูกเน้น3 3 5" xfId="676"/>
    <cellStyle name="40% - ส่วนที่ถูกเน้น3 3 6" xfId="677"/>
    <cellStyle name="40% - ส่วนที่ถูกเน้น3 3 7" xfId="678"/>
    <cellStyle name="40% - ส่วนที่ถูกเน้น3 3 8" xfId="679"/>
    <cellStyle name="40% - ส่วนที่ถูกเน้น3 3 9" xfId="680"/>
    <cellStyle name="40% - ส่วนที่ถูกเน้น3 4" xfId="681"/>
    <cellStyle name="40% - ส่วนที่ถูกเน้น4 2" xfId="682"/>
    <cellStyle name="40% - ส่วนที่ถูกเน้น4 2 10" xfId="683"/>
    <cellStyle name="40% - ส่วนที่ถูกเน้น4 2 11" xfId="684"/>
    <cellStyle name="40% - ส่วนที่ถูกเน้น4 2 12" xfId="685"/>
    <cellStyle name="40% - ส่วนที่ถูกเน้น4 2 13" xfId="686"/>
    <cellStyle name="40% - ส่วนที่ถูกเน้น4 2 14" xfId="687"/>
    <cellStyle name="40% - ส่วนที่ถูกเน้น4 2 15" xfId="688"/>
    <cellStyle name="40% - ส่วนที่ถูกเน้น4 2 16" xfId="689"/>
    <cellStyle name="40% - ส่วนที่ถูกเน้น4 2 17" xfId="690"/>
    <cellStyle name="40% - ส่วนที่ถูกเน้น4 2 18" xfId="691"/>
    <cellStyle name="40% - ส่วนที่ถูกเน้น4 2 19" xfId="692"/>
    <cellStyle name="40% - ส่วนที่ถูกเน้น4 2 2" xfId="693"/>
    <cellStyle name="40% - ส่วนที่ถูกเน้น4 2 20" xfId="694"/>
    <cellStyle name="40% - ส่วนที่ถูกเน้น4 2 21" xfId="695"/>
    <cellStyle name="40% - ส่วนที่ถูกเน้น4 2 22" xfId="696"/>
    <cellStyle name="40% - ส่วนที่ถูกเน้น4 2 23" xfId="697"/>
    <cellStyle name="40% - ส่วนที่ถูกเน้น4 2 24" xfId="698"/>
    <cellStyle name="40% - ส่วนที่ถูกเน้น4 2 25" xfId="699"/>
    <cellStyle name="40% - ส่วนที่ถูกเน้น4 2 26" xfId="700"/>
    <cellStyle name="40% - ส่วนที่ถูกเน้น4 2 27" xfId="701"/>
    <cellStyle name="40% - ส่วนที่ถูกเน้น4 2 28" xfId="702"/>
    <cellStyle name="40% - ส่วนที่ถูกเน้น4 2 29" xfId="703"/>
    <cellStyle name="40% - ส่วนที่ถูกเน้น4 2 3" xfId="704"/>
    <cellStyle name="40% - ส่วนที่ถูกเน้น4 2 30" xfId="705"/>
    <cellStyle name="40% - ส่วนที่ถูกเน้น4 2 31" xfId="706"/>
    <cellStyle name="40% - ส่วนที่ถูกเน้น4 2 32" xfId="707"/>
    <cellStyle name="40% - ส่วนที่ถูกเน้น4 2 33" xfId="708"/>
    <cellStyle name="40% - ส่วนที่ถูกเน้น4 2 34" xfId="709"/>
    <cellStyle name="40% - ส่วนที่ถูกเน้น4 2 35" xfId="710"/>
    <cellStyle name="40% - ส่วนที่ถูกเน้น4 2 36" xfId="711"/>
    <cellStyle name="40% - ส่วนที่ถูกเน้น4 2 37" xfId="3350"/>
    <cellStyle name="40% - ส่วนที่ถูกเน้น4 2 38" xfId="3542"/>
    <cellStyle name="40% - ส่วนที่ถูกเน้น4 2 39" xfId="3685"/>
    <cellStyle name="40% - ส่วนที่ถูกเน้น4 2 4" xfId="712"/>
    <cellStyle name="40% - ส่วนที่ถูกเน้น4 2 40" xfId="3571"/>
    <cellStyle name="40% - ส่วนที่ถูกเน้น4 2 5" xfId="713"/>
    <cellStyle name="40% - ส่วนที่ถูกเน้น4 2 6" xfId="714"/>
    <cellStyle name="40% - ส่วนที่ถูกเน้น4 2 7" xfId="715"/>
    <cellStyle name="40% - ส่วนที่ถูกเน้น4 2 8" xfId="716"/>
    <cellStyle name="40% - ส่วนที่ถูกเน้น4 2 9" xfId="717"/>
    <cellStyle name="40% - ส่วนที่ถูกเน้น4 3" xfId="718"/>
    <cellStyle name="40% - ส่วนที่ถูกเน้น4 3 10" xfId="719"/>
    <cellStyle name="40% - ส่วนที่ถูกเน้น4 3 11" xfId="720"/>
    <cellStyle name="40% - ส่วนที่ถูกเน้น4 3 12" xfId="721"/>
    <cellStyle name="40% - ส่วนที่ถูกเน้น4 3 13" xfId="722"/>
    <cellStyle name="40% - ส่วนที่ถูกเน้น4 3 14" xfId="723"/>
    <cellStyle name="40% - ส่วนที่ถูกเน้น4 3 15" xfId="724"/>
    <cellStyle name="40% - ส่วนที่ถูกเน้น4 3 16" xfId="725"/>
    <cellStyle name="40% - ส่วนที่ถูกเน้น4 3 17" xfId="726"/>
    <cellStyle name="40% - ส่วนที่ถูกเน้น4 3 18" xfId="727"/>
    <cellStyle name="40% - ส่วนที่ถูกเน้น4 3 19" xfId="728"/>
    <cellStyle name="40% - ส่วนที่ถูกเน้น4 3 2" xfId="729"/>
    <cellStyle name="40% - ส่วนที่ถูกเน้น4 3 20" xfId="730"/>
    <cellStyle name="40% - ส่วนที่ถูกเน้น4 3 21" xfId="731"/>
    <cellStyle name="40% - ส่วนที่ถูกเน้น4 3 22" xfId="732"/>
    <cellStyle name="40% - ส่วนที่ถูกเน้น4 3 23" xfId="733"/>
    <cellStyle name="40% - ส่วนที่ถูกเน้น4 3 24" xfId="734"/>
    <cellStyle name="40% - ส่วนที่ถูกเน้น4 3 25" xfId="735"/>
    <cellStyle name="40% - ส่วนที่ถูกเน้น4 3 26" xfId="736"/>
    <cellStyle name="40% - ส่วนที่ถูกเน้น4 3 27" xfId="737"/>
    <cellStyle name="40% - ส่วนที่ถูกเน้น4 3 28" xfId="738"/>
    <cellStyle name="40% - ส่วนที่ถูกเน้น4 3 29" xfId="739"/>
    <cellStyle name="40% - ส่วนที่ถูกเน้น4 3 3" xfId="740"/>
    <cellStyle name="40% - ส่วนที่ถูกเน้น4 3 30" xfId="741"/>
    <cellStyle name="40% - ส่วนที่ถูกเน้น4 3 31" xfId="742"/>
    <cellStyle name="40% - ส่วนที่ถูกเน้น4 3 32" xfId="743"/>
    <cellStyle name="40% - ส่วนที่ถูกเน้น4 3 33" xfId="744"/>
    <cellStyle name="40% - ส่วนที่ถูกเน้น4 3 34" xfId="745"/>
    <cellStyle name="40% - ส่วนที่ถูกเน้น4 3 35" xfId="746"/>
    <cellStyle name="40% - ส่วนที่ถูกเน้น4 3 36" xfId="747"/>
    <cellStyle name="40% - ส่วนที่ถูกเน้น4 3 4" xfId="748"/>
    <cellStyle name="40% - ส่วนที่ถูกเน้น4 3 5" xfId="749"/>
    <cellStyle name="40% - ส่วนที่ถูกเน้น4 3 6" xfId="750"/>
    <cellStyle name="40% - ส่วนที่ถูกเน้น4 3 7" xfId="751"/>
    <cellStyle name="40% - ส่วนที่ถูกเน้น4 3 8" xfId="752"/>
    <cellStyle name="40% - ส่วนที่ถูกเน้น4 3 9" xfId="753"/>
    <cellStyle name="40% - ส่วนที่ถูกเน้น4 4" xfId="754"/>
    <cellStyle name="40% - ส่วนที่ถูกเน้น5 2" xfId="755"/>
    <cellStyle name="40% - ส่วนที่ถูกเน้น5 2 10" xfId="756"/>
    <cellStyle name="40% - ส่วนที่ถูกเน้น5 2 11" xfId="757"/>
    <cellStyle name="40% - ส่วนที่ถูกเน้น5 2 12" xfId="758"/>
    <cellStyle name="40% - ส่วนที่ถูกเน้น5 2 13" xfId="759"/>
    <cellStyle name="40% - ส่วนที่ถูกเน้น5 2 14" xfId="760"/>
    <cellStyle name="40% - ส่วนที่ถูกเน้น5 2 15" xfId="761"/>
    <cellStyle name="40% - ส่วนที่ถูกเน้น5 2 16" xfId="762"/>
    <cellStyle name="40% - ส่วนที่ถูกเน้น5 2 17" xfId="763"/>
    <cellStyle name="40% - ส่วนที่ถูกเน้น5 2 18" xfId="764"/>
    <cellStyle name="40% - ส่วนที่ถูกเน้น5 2 19" xfId="765"/>
    <cellStyle name="40% - ส่วนที่ถูกเน้น5 2 2" xfId="766"/>
    <cellStyle name="40% - ส่วนที่ถูกเน้น5 2 20" xfId="767"/>
    <cellStyle name="40% - ส่วนที่ถูกเน้น5 2 21" xfId="768"/>
    <cellStyle name="40% - ส่วนที่ถูกเน้น5 2 22" xfId="769"/>
    <cellStyle name="40% - ส่วนที่ถูกเน้น5 2 23" xfId="770"/>
    <cellStyle name="40% - ส่วนที่ถูกเน้น5 2 24" xfId="771"/>
    <cellStyle name="40% - ส่วนที่ถูกเน้น5 2 25" xfId="772"/>
    <cellStyle name="40% - ส่วนที่ถูกเน้น5 2 26" xfId="773"/>
    <cellStyle name="40% - ส่วนที่ถูกเน้น5 2 27" xfId="774"/>
    <cellStyle name="40% - ส่วนที่ถูกเน้น5 2 28" xfId="775"/>
    <cellStyle name="40% - ส่วนที่ถูกเน้น5 2 29" xfId="776"/>
    <cellStyle name="40% - ส่วนที่ถูกเน้น5 2 3" xfId="777"/>
    <cellStyle name="40% - ส่วนที่ถูกเน้น5 2 30" xfId="778"/>
    <cellStyle name="40% - ส่วนที่ถูกเน้น5 2 31" xfId="779"/>
    <cellStyle name="40% - ส่วนที่ถูกเน้น5 2 32" xfId="780"/>
    <cellStyle name="40% - ส่วนที่ถูกเน้น5 2 33" xfId="781"/>
    <cellStyle name="40% - ส่วนที่ถูกเน้น5 2 34" xfId="782"/>
    <cellStyle name="40% - ส่วนที่ถูกเน้น5 2 35" xfId="783"/>
    <cellStyle name="40% - ส่วนที่ถูกเน้น5 2 36" xfId="784"/>
    <cellStyle name="40% - ส่วนที่ถูกเน้น5 2 37" xfId="3351"/>
    <cellStyle name="40% - ส่วนที่ถูกเน้น5 2 38" xfId="3543"/>
    <cellStyle name="40% - ส่วนที่ถูกเน้น5 2 39" xfId="3686"/>
    <cellStyle name="40% - ส่วนที่ถูกเน้น5 2 4" xfId="785"/>
    <cellStyle name="40% - ส่วนที่ถูกเน้น5 2 40" xfId="3580"/>
    <cellStyle name="40% - ส่วนที่ถูกเน้น5 2 5" xfId="786"/>
    <cellStyle name="40% - ส่วนที่ถูกเน้น5 2 6" xfId="787"/>
    <cellStyle name="40% - ส่วนที่ถูกเน้น5 2 7" xfId="788"/>
    <cellStyle name="40% - ส่วนที่ถูกเน้น5 2 8" xfId="789"/>
    <cellStyle name="40% - ส่วนที่ถูกเน้น5 2 9" xfId="790"/>
    <cellStyle name="40% - ส่วนที่ถูกเน้น5 3" xfId="791"/>
    <cellStyle name="40% - ส่วนที่ถูกเน้น5 3 10" xfId="792"/>
    <cellStyle name="40% - ส่วนที่ถูกเน้น5 3 11" xfId="793"/>
    <cellStyle name="40% - ส่วนที่ถูกเน้น5 3 12" xfId="794"/>
    <cellStyle name="40% - ส่วนที่ถูกเน้น5 3 13" xfId="795"/>
    <cellStyle name="40% - ส่วนที่ถูกเน้น5 3 14" xfId="796"/>
    <cellStyle name="40% - ส่วนที่ถูกเน้น5 3 15" xfId="797"/>
    <cellStyle name="40% - ส่วนที่ถูกเน้น5 3 16" xfId="798"/>
    <cellStyle name="40% - ส่วนที่ถูกเน้น5 3 17" xfId="799"/>
    <cellStyle name="40% - ส่วนที่ถูกเน้น5 3 18" xfId="800"/>
    <cellStyle name="40% - ส่วนที่ถูกเน้น5 3 19" xfId="801"/>
    <cellStyle name="40% - ส่วนที่ถูกเน้น5 3 2" xfId="802"/>
    <cellStyle name="40% - ส่วนที่ถูกเน้น5 3 20" xfId="803"/>
    <cellStyle name="40% - ส่วนที่ถูกเน้น5 3 21" xfId="804"/>
    <cellStyle name="40% - ส่วนที่ถูกเน้น5 3 22" xfId="805"/>
    <cellStyle name="40% - ส่วนที่ถูกเน้น5 3 23" xfId="806"/>
    <cellStyle name="40% - ส่วนที่ถูกเน้น5 3 24" xfId="807"/>
    <cellStyle name="40% - ส่วนที่ถูกเน้น5 3 25" xfId="808"/>
    <cellStyle name="40% - ส่วนที่ถูกเน้น5 3 26" xfId="809"/>
    <cellStyle name="40% - ส่วนที่ถูกเน้น5 3 27" xfId="810"/>
    <cellStyle name="40% - ส่วนที่ถูกเน้น5 3 28" xfId="811"/>
    <cellStyle name="40% - ส่วนที่ถูกเน้น5 3 29" xfId="812"/>
    <cellStyle name="40% - ส่วนที่ถูกเน้น5 3 3" xfId="813"/>
    <cellStyle name="40% - ส่วนที่ถูกเน้น5 3 30" xfId="814"/>
    <cellStyle name="40% - ส่วนที่ถูกเน้น5 3 31" xfId="815"/>
    <cellStyle name="40% - ส่วนที่ถูกเน้น5 3 32" xfId="816"/>
    <cellStyle name="40% - ส่วนที่ถูกเน้น5 3 33" xfId="817"/>
    <cellStyle name="40% - ส่วนที่ถูกเน้น5 3 34" xfId="818"/>
    <cellStyle name="40% - ส่วนที่ถูกเน้น5 3 35" xfId="819"/>
    <cellStyle name="40% - ส่วนที่ถูกเน้น5 3 36" xfId="820"/>
    <cellStyle name="40% - ส่วนที่ถูกเน้น5 3 4" xfId="821"/>
    <cellStyle name="40% - ส่วนที่ถูกเน้น5 3 5" xfId="822"/>
    <cellStyle name="40% - ส่วนที่ถูกเน้น5 3 6" xfId="823"/>
    <cellStyle name="40% - ส่วนที่ถูกเน้น5 3 7" xfId="824"/>
    <cellStyle name="40% - ส่วนที่ถูกเน้น5 3 8" xfId="825"/>
    <cellStyle name="40% - ส่วนที่ถูกเน้น5 3 9" xfId="826"/>
    <cellStyle name="40% - ส่วนที่ถูกเน้น5 4" xfId="827"/>
    <cellStyle name="40% - ส่วนที่ถูกเน้น6 2" xfId="828"/>
    <cellStyle name="40% - ส่วนที่ถูกเน้น6 2 10" xfId="829"/>
    <cellStyle name="40% - ส่วนที่ถูกเน้น6 2 11" xfId="830"/>
    <cellStyle name="40% - ส่วนที่ถูกเน้น6 2 12" xfId="831"/>
    <cellStyle name="40% - ส่วนที่ถูกเน้น6 2 13" xfId="832"/>
    <cellStyle name="40% - ส่วนที่ถูกเน้น6 2 14" xfId="833"/>
    <cellStyle name="40% - ส่วนที่ถูกเน้น6 2 15" xfId="834"/>
    <cellStyle name="40% - ส่วนที่ถูกเน้น6 2 16" xfId="835"/>
    <cellStyle name="40% - ส่วนที่ถูกเน้น6 2 17" xfId="836"/>
    <cellStyle name="40% - ส่วนที่ถูกเน้น6 2 18" xfId="837"/>
    <cellStyle name="40% - ส่วนที่ถูกเน้น6 2 19" xfId="838"/>
    <cellStyle name="40% - ส่วนที่ถูกเน้น6 2 2" xfId="839"/>
    <cellStyle name="40% - ส่วนที่ถูกเน้น6 2 20" xfId="840"/>
    <cellStyle name="40% - ส่วนที่ถูกเน้น6 2 21" xfId="841"/>
    <cellStyle name="40% - ส่วนที่ถูกเน้น6 2 22" xfId="842"/>
    <cellStyle name="40% - ส่วนที่ถูกเน้น6 2 23" xfId="843"/>
    <cellStyle name="40% - ส่วนที่ถูกเน้น6 2 24" xfId="844"/>
    <cellStyle name="40% - ส่วนที่ถูกเน้น6 2 25" xfId="845"/>
    <cellStyle name="40% - ส่วนที่ถูกเน้น6 2 26" xfId="846"/>
    <cellStyle name="40% - ส่วนที่ถูกเน้น6 2 27" xfId="847"/>
    <cellStyle name="40% - ส่วนที่ถูกเน้น6 2 28" xfId="848"/>
    <cellStyle name="40% - ส่วนที่ถูกเน้น6 2 29" xfId="849"/>
    <cellStyle name="40% - ส่วนที่ถูกเน้น6 2 3" xfId="850"/>
    <cellStyle name="40% - ส่วนที่ถูกเน้น6 2 30" xfId="851"/>
    <cellStyle name="40% - ส่วนที่ถูกเน้น6 2 31" xfId="852"/>
    <cellStyle name="40% - ส่วนที่ถูกเน้น6 2 32" xfId="853"/>
    <cellStyle name="40% - ส่วนที่ถูกเน้น6 2 33" xfId="854"/>
    <cellStyle name="40% - ส่วนที่ถูกเน้น6 2 34" xfId="855"/>
    <cellStyle name="40% - ส่วนที่ถูกเน้น6 2 35" xfId="856"/>
    <cellStyle name="40% - ส่วนที่ถูกเน้น6 2 36" xfId="857"/>
    <cellStyle name="40% - ส่วนที่ถูกเน้น6 2 37" xfId="3352"/>
    <cellStyle name="40% - ส่วนที่ถูกเน้น6 2 38" xfId="3544"/>
    <cellStyle name="40% - ส่วนที่ถูกเน้น6 2 39" xfId="3687"/>
    <cellStyle name="40% - ส่วนที่ถูกเน้น6 2 4" xfId="858"/>
    <cellStyle name="40% - ส่วนที่ถูกเน้น6 2 40" xfId="3589"/>
    <cellStyle name="40% - ส่วนที่ถูกเน้น6 2 5" xfId="859"/>
    <cellStyle name="40% - ส่วนที่ถูกเน้น6 2 6" xfId="860"/>
    <cellStyle name="40% - ส่วนที่ถูกเน้น6 2 7" xfId="861"/>
    <cellStyle name="40% - ส่วนที่ถูกเน้น6 2 8" xfId="862"/>
    <cellStyle name="40% - ส่วนที่ถูกเน้น6 2 9" xfId="863"/>
    <cellStyle name="40% - ส่วนที่ถูกเน้น6 3" xfId="864"/>
    <cellStyle name="40% - ส่วนที่ถูกเน้น6 3 10" xfId="865"/>
    <cellStyle name="40% - ส่วนที่ถูกเน้น6 3 11" xfId="866"/>
    <cellStyle name="40% - ส่วนที่ถูกเน้น6 3 12" xfId="867"/>
    <cellStyle name="40% - ส่วนที่ถูกเน้น6 3 13" xfId="868"/>
    <cellStyle name="40% - ส่วนที่ถูกเน้น6 3 14" xfId="869"/>
    <cellStyle name="40% - ส่วนที่ถูกเน้น6 3 15" xfId="870"/>
    <cellStyle name="40% - ส่วนที่ถูกเน้น6 3 16" xfId="871"/>
    <cellStyle name="40% - ส่วนที่ถูกเน้น6 3 17" xfId="872"/>
    <cellStyle name="40% - ส่วนที่ถูกเน้น6 3 18" xfId="873"/>
    <cellStyle name="40% - ส่วนที่ถูกเน้น6 3 19" xfId="874"/>
    <cellStyle name="40% - ส่วนที่ถูกเน้น6 3 2" xfId="875"/>
    <cellStyle name="40% - ส่วนที่ถูกเน้น6 3 20" xfId="876"/>
    <cellStyle name="40% - ส่วนที่ถูกเน้น6 3 21" xfId="877"/>
    <cellStyle name="40% - ส่วนที่ถูกเน้น6 3 22" xfId="878"/>
    <cellStyle name="40% - ส่วนที่ถูกเน้น6 3 23" xfId="879"/>
    <cellStyle name="40% - ส่วนที่ถูกเน้น6 3 24" xfId="880"/>
    <cellStyle name="40% - ส่วนที่ถูกเน้น6 3 25" xfId="881"/>
    <cellStyle name="40% - ส่วนที่ถูกเน้น6 3 26" xfId="882"/>
    <cellStyle name="40% - ส่วนที่ถูกเน้น6 3 27" xfId="883"/>
    <cellStyle name="40% - ส่วนที่ถูกเน้น6 3 28" xfId="884"/>
    <cellStyle name="40% - ส่วนที่ถูกเน้น6 3 29" xfId="885"/>
    <cellStyle name="40% - ส่วนที่ถูกเน้น6 3 3" xfId="886"/>
    <cellStyle name="40% - ส่วนที่ถูกเน้น6 3 30" xfId="887"/>
    <cellStyle name="40% - ส่วนที่ถูกเน้น6 3 31" xfId="888"/>
    <cellStyle name="40% - ส่วนที่ถูกเน้น6 3 32" xfId="889"/>
    <cellStyle name="40% - ส่วนที่ถูกเน้น6 3 33" xfId="890"/>
    <cellStyle name="40% - ส่วนที่ถูกเน้น6 3 34" xfId="891"/>
    <cellStyle name="40% - ส่วนที่ถูกเน้น6 3 35" xfId="892"/>
    <cellStyle name="40% - ส่วนที่ถูกเน้น6 3 36" xfId="893"/>
    <cellStyle name="40% - ส่วนที่ถูกเน้น6 3 4" xfId="894"/>
    <cellStyle name="40% - ส่วนที่ถูกเน้น6 3 5" xfId="895"/>
    <cellStyle name="40% - ส่วนที่ถูกเน้น6 3 6" xfId="896"/>
    <cellStyle name="40% - ส่วนที่ถูกเน้น6 3 7" xfId="897"/>
    <cellStyle name="40% - ส่วนที่ถูกเน้น6 3 8" xfId="898"/>
    <cellStyle name="40% - ส่วนที่ถูกเน้น6 3 9" xfId="899"/>
    <cellStyle name="40% - ส่วนที่ถูกเน้น6 4" xfId="900"/>
    <cellStyle name="60% - Accent1" xfId="901"/>
    <cellStyle name="60% - Accent1 2" xfId="3353"/>
    <cellStyle name="60% - Accent1 2 2" xfId="3354"/>
    <cellStyle name="60% - Accent1 2 3" xfId="3546"/>
    <cellStyle name="60% - Accent1 2 4" xfId="3689"/>
    <cellStyle name="60% - Accent1 2 5" xfId="3823"/>
    <cellStyle name="60% - Accent1 3" xfId="3355"/>
    <cellStyle name="60% - Accent1 4" xfId="3545"/>
    <cellStyle name="60% - Accent1 5" xfId="3688"/>
    <cellStyle name="60% - Accent1 6" xfId="3599"/>
    <cellStyle name="60% - Accent2" xfId="902"/>
    <cellStyle name="60% - Accent2 2" xfId="3356"/>
    <cellStyle name="60% - Accent2 2 2" xfId="3357"/>
    <cellStyle name="60% - Accent2 2 3" xfId="3549"/>
    <cellStyle name="60% - Accent2 2 4" xfId="3692"/>
    <cellStyle name="60% - Accent2 2 5" xfId="3825"/>
    <cellStyle name="60% - Accent2 3" xfId="3358"/>
    <cellStyle name="60% - Accent2 4" xfId="3548"/>
    <cellStyle name="60% - Accent2 5" xfId="3691"/>
    <cellStyle name="60% - Accent2 6" xfId="3824"/>
    <cellStyle name="60% - Accent3" xfId="903"/>
    <cellStyle name="60% - Accent3 2" xfId="3359"/>
    <cellStyle name="60% - Accent3 2 2" xfId="3360"/>
    <cellStyle name="60% - Accent3 2 3" xfId="3552"/>
    <cellStyle name="60% - Accent3 2 4" xfId="3694"/>
    <cellStyle name="60% - Accent3 2 5" xfId="3827"/>
    <cellStyle name="60% - Accent3 3" xfId="3361"/>
    <cellStyle name="60% - Accent3 4" xfId="3551"/>
    <cellStyle name="60% - Accent3 5" xfId="3693"/>
    <cellStyle name="60% - Accent3 6" xfId="3826"/>
    <cellStyle name="60% - Accent4" xfId="904"/>
    <cellStyle name="60% - Accent4 2" xfId="3362"/>
    <cellStyle name="60% - Accent4 2 2" xfId="3363"/>
    <cellStyle name="60% - Accent4 2 3" xfId="3555"/>
    <cellStyle name="60% - Accent4 2 4" xfId="3697"/>
    <cellStyle name="60% - Accent4 2 5" xfId="3829"/>
    <cellStyle name="60% - Accent4 3" xfId="3364"/>
    <cellStyle name="60% - Accent4 4" xfId="3554"/>
    <cellStyle name="60% - Accent4 5" xfId="3696"/>
    <cellStyle name="60% - Accent4 6" xfId="3828"/>
    <cellStyle name="60% - Accent5" xfId="905"/>
    <cellStyle name="60% - Accent5 2" xfId="3365"/>
    <cellStyle name="60% - Accent5 2 2" xfId="3366"/>
    <cellStyle name="60% - Accent5 2 3" xfId="3558"/>
    <cellStyle name="60% - Accent5 2 4" xfId="3700"/>
    <cellStyle name="60% - Accent5 2 5" xfId="3831"/>
    <cellStyle name="60% - Accent5 3" xfId="3367"/>
    <cellStyle name="60% - Accent5 4" xfId="3557"/>
    <cellStyle name="60% - Accent5 5" xfId="3699"/>
    <cellStyle name="60% - Accent5 6" xfId="3830"/>
    <cellStyle name="60% - Accent6" xfId="906"/>
    <cellStyle name="60% - Accent6 2" xfId="3368"/>
    <cellStyle name="60% - Accent6 2 2" xfId="3369"/>
    <cellStyle name="60% - Accent6 2 3" xfId="3561"/>
    <cellStyle name="60% - Accent6 2 4" xfId="3702"/>
    <cellStyle name="60% - Accent6 2 5" xfId="3833"/>
    <cellStyle name="60% - Accent6 3" xfId="3370"/>
    <cellStyle name="60% - Accent6 4" xfId="3560"/>
    <cellStyle name="60% - Accent6 5" xfId="3701"/>
    <cellStyle name="60% - Accent6 6" xfId="3832"/>
    <cellStyle name="60% - ส่วนที่ถูกเน้น1 2" xfId="907"/>
    <cellStyle name="60% - ส่วนที่ถูกเน้น1 2 10" xfId="908"/>
    <cellStyle name="60% - ส่วนที่ถูกเน้น1 2 11" xfId="909"/>
    <cellStyle name="60% - ส่วนที่ถูกเน้น1 2 12" xfId="910"/>
    <cellStyle name="60% - ส่วนที่ถูกเน้น1 2 13" xfId="911"/>
    <cellStyle name="60% - ส่วนที่ถูกเน้น1 2 14" xfId="912"/>
    <cellStyle name="60% - ส่วนที่ถูกเน้น1 2 15" xfId="913"/>
    <cellStyle name="60% - ส่วนที่ถูกเน้น1 2 16" xfId="914"/>
    <cellStyle name="60% - ส่วนที่ถูกเน้น1 2 17" xfId="915"/>
    <cellStyle name="60% - ส่วนที่ถูกเน้น1 2 18" xfId="916"/>
    <cellStyle name="60% - ส่วนที่ถูกเน้น1 2 19" xfId="917"/>
    <cellStyle name="60% - ส่วนที่ถูกเน้น1 2 2" xfId="918"/>
    <cellStyle name="60% - ส่วนที่ถูกเน้น1 2 20" xfId="919"/>
    <cellStyle name="60% - ส่วนที่ถูกเน้น1 2 21" xfId="920"/>
    <cellStyle name="60% - ส่วนที่ถูกเน้น1 2 22" xfId="921"/>
    <cellStyle name="60% - ส่วนที่ถูกเน้น1 2 23" xfId="922"/>
    <cellStyle name="60% - ส่วนที่ถูกเน้น1 2 24" xfId="923"/>
    <cellStyle name="60% - ส่วนที่ถูกเน้น1 2 25" xfId="924"/>
    <cellStyle name="60% - ส่วนที่ถูกเน้น1 2 26" xfId="925"/>
    <cellStyle name="60% - ส่วนที่ถูกเน้น1 2 27" xfId="926"/>
    <cellStyle name="60% - ส่วนที่ถูกเน้น1 2 28" xfId="927"/>
    <cellStyle name="60% - ส่วนที่ถูกเน้น1 2 29" xfId="928"/>
    <cellStyle name="60% - ส่วนที่ถูกเน้น1 2 3" xfId="929"/>
    <cellStyle name="60% - ส่วนที่ถูกเน้น1 2 30" xfId="930"/>
    <cellStyle name="60% - ส่วนที่ถูกเน้น1 2 31" xfId="931"/>
    <cellStyle name="60% - ส่วนที่ถูกเน้น1 2 32" xfId="932"/>
    <cellStyle name="60% - ส่วนที่ถูกเน้น1 2 33" xfId="933"/>
    <cellStyle name="60% - ส่วนที่ถูกเน้น1 2 34" xfId="934"/>
    <cellStyle name="60% - ส่วนที่ถูกเน้น1 2 35" xfId="935"/>
    <cellStyle name="60% - ส่วนที่ถูกเน้น1 2 36" xfId="936"/>
    <cellStyle name="60% - ส่วนที่ถูกเน้น1 2 37" xfId="3371"/>
    <cellStyle name="60% - ส่วนที่ถูกเน้น1 2 38" xfId="3563"/>
    <cellStyle name="60% - ส่วนที่ถูกเน้น1 2 39" xfId="3704"/>
    <cellStyle name="60% - ส่วนที่ถูกเน้น1 2 4" xfId="937"/>
    <cellStyle name="60% - ส่วนที่ถูกเน้น1 2 40" xfId="3834"/>
    <cellStyle name="60% - ส่วนที่ถูกเน้น1 2 5" xfId="938"/>
    <cellStyle name="60% - ส่วนที่ถูกเน้น1 2 6" xfId="939"/>
    <cellStyle name="60% - ส่วนที่ถูกเน้น1 2 7" xfId="940"/>
    <cellStyle name="60% - ส่วนที่ถูกเน้น1 2 8" xfId="941"/>
    <cellStyle name="60% - ส่วนที่ถูกเน้น1 2 9" xfId="942"/>
    <cellStyle name="60% - ส่วนที่ถูกเน้น1 3" xfId="943"/>
    <cellStyle name="60% - ส่วนที่ถูกเน้น1 3 10" xfId="944"/>
    <cellStyle name="60% - ส่วนที่ถูกเน้น1 3 11" xfId="945"/>
    <cellStyle name="60% - ส่วนที่ถูกเน้น1 3 12" xfId="946"/>
    <cellStyle name="60% - ส่วนที่ถูกเน้น1 3 13" xfId="947"/>
    <cellStyle name="60% - ส่วนที่ถูกเน้น1 3 14" xfId="948"/>
    <cellStyle name="60% - ส่วนที่ถูกเน้น1 3 15" xfId="949"/>
    <cellStyle name="60% - ส่วนที่ถูกเน้น1 3 16" xfId="950"/>
    <cellStyle name="60% - ส่วนที่ถูกเน้น1 3 17" xfId="951"/>
    <cellStyle name="60% - ส่วนที่ถูกเน้น1 3 18" xfId="952"/>
    <cellStyle name="60% - ส่วนที่ถูกเน้น1 3 19" xfId="953"/>
    <cellStyle name="60% - ส่วนที่ถูกเน้น1 3 2" xfId="954"/>
    <cellStyle name="60% - ส่วนที่ถูกเน้น1 3 20" xfId="955"/>
    <cellStyle name="60% - ส่วนที่ถูกเน้น1 3 21" xfId="956"/>
    <cellStyle name="60% - ส่วนที่ถูกเน้น1 3 22" xfId="957"/>
    <cellStyle name="60% - ส่วนที่ถูกเน้น1 3 23" xfId="958"/>
    <cellStyle name="60% - ส่วนที่ถูกเน้น1 3 24" xfId="959"/>
    <cellStyle name="60% - ส่วนที่ถูกเน้น1 3 25" xfId="960"/>
    <cellStyle name="60% - ส่วนที่ถูกเน้น1 3 26" xfId="961"/>
    <cellStyle name="60% - ส่วนที่ถูกเน้น1 3 27" xfId="962"/>
    <cellStyle name="60% - ส่วนที่ถูกเน้น1 3 28" xfId="963"/>
    <cellStyle name="60% - ส่วนที่ถูกเน้น1 3 29" xfId="964"/>
    <cellStyle name="60% - ส่วนที่ถูกเน้น1 3 3" xfId="965"/>
    <cellStyle name="60% - ส่วนที่ถูกเน้น1 3 30" xfId="966"/>
    <cellStyle name="60% - ส่วนที่ถูกเน้น1 3 31" xfId="967"/>
    <cellStyle name="60% - ส่วนที่ถูกเน้น1 3 32" xfId="968"/>
    <cellStyle name="60% - ส่วนที่ถูกเน้น1 3 33" xfId="969"/>
    <cellStyle name="60% - ส่วนที่ถูกเน้น1 3 34" xfId="970"/>
    <cellStyle name="60% - ส่วนที่ถูกเน้น1 3 35" xfId="971"/>
    <cellStyle name="60% - ส่วนที่ถูกเน้น1 3 36" xfId="972"/>
    <cellStyle name="60% - ส่วนที่ถูกเน้น1 3 4" xfId="973"/>
    <cellStyle name="60% - ส่วนที่ถูกเน้น1 3 5" xfId="974"/>
    <cellStyle name="60% - ส่วนที่ถูกเน้น1 3 6" xfId="975"/>
    <cellStyle name="60% - ส่วนที่ถูกเน้น1 3 7" xfId="976"/>
    <cellStyle name="60% - ส่วนที่ถูกเน้น1 3 8" xfId="977"/>
    <cellStyle name="60% - ส่วนที่ถูกเน้น1 3 9" xfId="978"/>
    <cellStyle name="60% - ส่วนที่ถูกเน้น1 4" xfId="979"/>
    <cellStyle name="60% - ส่วนที่ถูกเน้น2 2" xfId="980"/>
    <cellStyle name="60% - ส่วนที่ถูกเน้น2 2 10" xfId="981"/>
    <cellStyle name="60% - ส่วนที่ถูกเน้น2 2 11" xfId="982"/>
    <cellStyle name="60% - ส่วนที่ถูกเน้น2 2 12" xfId="983"/>
    <cellStyle name="60% - ส่วนที่ถูกเน้น2 2 13" xfId="984"/>
    <cellStyle name="60% - ส่วนที่ถูกเน้น2 2 14" xfId="985"/>
    <cellStyle name="60% - ส่วนที่ถูกเน้น2 2 15" xfId="986"/>
    <cellStyle name="60% - ส่วนที่ถูกเน้น2 2 16" xfId="987"/>
    <cellStyle name="60% - ส่วนที่ถูกเน้น2 2 17" xfId="988"/>
    <cellStyle name="60% - ส่วนที่ถูกเน้น2 2 18" xfId="989"/>
    <cellStyle name="60% - ส่วนที่ถูกเน้น2 2 19" xfId="990"/>
    <cellStyle name="60% - ส่วนที่ถูกเน้น2 2 2" xfId="991"/>
    <cellStyle name="60% - ส่วนที่ถูกเน้น2 2 20" xfId="992"/>
    <cellStyle name="60% - ส่วนที่ถูกเน้น2 2 21" xfId="993"/>
    <cellStyle name="60% - ส่วนที่ถูกเน้น2 2 22" xfId="994"/>
    <cellStyle name="60% - ส่วนที่ถูกเน้น2 2 23" xfId="995"/>
    <cellStyle name="60% - ส่วนที่ถูกเน้น2 2 24" xfId="996"/>
    <cellStyle name="60% - ส่วนที่ถูกเน้น2 2 25" xfId="997"/>
    <cellStyle name="60% - ส่วนที่ถูกเน้น2 2 26" xfId="998"/>
    <cellStyle name="60% - ส่วนที่ถูกเน้น2 2 27" xfId="999"/>
    <cellStyle name="60% - ส่วนที่ถูกเน้น2 2 28" xfId="1000"/>
    <cellStyle name="60% - ส่วนที่ถูกเน้น2 2 29" xfId="1001"/>
    <cellStyle name="60% - ส่วนที่ถูกเน้น2 2 3" xfId="1002"/>
    <cellStyle name="60% - ส่วนที่ถูกเน้น2 2 30" xfId="1003"/>
    <cellStyle name="60% - ส่วนที่ถูกเน้น2 2 31" xfId="1004"/>
    <cellStyle name="60% - ส่วนที่ถูกเน้น2 2 32" xfId="1005"/>
    <cellStyle name="60% - ส่วนที่ถูกเน้น2 2 33" xfId="1006"/>
    <cellStyle name="60% - ส่วนที่ถูกเน้น2 2 34" xfId="1007"/>
    <cellStyle name="60% - ส่วนที่ถูกเน้น2 2 35" xfId="1008"/>
    <cellStyle name="60% - ส่วนที่ถูกเน้น2 2 36" xfId="1009"/>
    <cellStyle name="60% - ส่วนที่ถูกเน้น2 2 37" xfId="3372"/>
    <cellStyle name="60% - ส่วนที่ถูกเน้น2 2 38" xfId="3564"/>
    <cellStyle name="60% - ส่วนที่ถูกเน้น2 2 39" xfId="3705"/>
    <cellStyle name="60% - ส่วนที่ถูกเน้น2 2 4" xfId="1010"/>
    <cellStyle name="60% - ส่วนที่ถูกเน้น2 2 40" xfId="3835"/>
    <cellStyle name="60% - ส่วนที่ถูกเน้น2 2 5" xfId="1011"/>
    <cellStyle name="60% - ส่วนที่ถูกเน้น2 2 6" xfId="1012"/>
    <cellStyle name="60% - ส่วนที่ถูกเน้น2 2 7" xfId="1013"/>
    <cellStyle name="60% - ส่วนที่ถูกเน้น2 2 8" xfId="1014"/>
    <cellStyle name="60% - ส่วนที่ถูกเน้น2 2 9" xfId="1015"/>
    <cellStyle name="60% - ส่วนที่ถูกเน้น2 3" xfId="1016"/>
    <cellStyle name="60% - ส่วนที่ถูกเน้น2 3 10" xfId="1017"/>
    <cellStyle name="60% - ส่วนที่ถูกเน้น2 3 11" xfId="1018"/>
    <cellStyle name="60% - ส่วนที่ถูกเน้น2 3 12" xfId="1019"/>
    <cellStyle name="60% - ส่วนที่ถูกเน้น2 3 13" xfId="1020"/>
    <cellStyle name="60% - ส่วนที่ถูกเน้น2 3 14" xfId="1021"/>
    <cellStyle name="60% - ส่วนที่ถูกเน้น2 3 15" xfId="1022"/>
    <cellStyle name="60% - ส่วนที่ถูกเน้น2 3 16" xfId="1023"/>
    <cellStyle name="60% - ส่วนที่ถูกเน้น2 3 17" xfId="1024"/>
    <cellStyle name="60% - ส่วนที่ถูกเน้น2 3 18" xfId="1025"/>
    <cellStyle name="60% - ส่วนที่ถูกเน้น2 3 19" xfId="1026"/>
    <cellStyle name="60% - ส่วนที่ถูกเน้น2 3 2" xfId="1027"/>
    <cellStyle name="60% - ส่วนที่ถูกเน้น2 3 20" xfId="1028"/>
    <cellStyle name="60% - ส่วนที่ถูกเน้น2 3 21" xfId="1029"/>
    <cellStyle name="60% - ส่วนที่ถูกเน้น2 3 22" xfId="1030"/>
    <cellStyle name="60% - ส่วนที่ถูกเน้น2 3 23" xfId="1031"/>
    <cellStyle name="60% - ส่วนที่ถูกเน้น2 3 24" xfId="1032"/>
    <cellStyle name="60% - ส่วนที่ถูกเน้น2 3 25" xfId="1033"/>
    <cellStyle name="60% - ส่วนที่ถูกเน้น2 3 26" xfId="1034"/>
    <cellStyle name="60% - ส่วนที่ถูกเน้น2 3 27" xfId="1035"/>
    <cellStyle name="60% - ส่วนที่ถูกเน้น2 3 28" xfId="1036"/>
    <cellStyle name="60% - ส่วนที่ถูกเน้น2 3 29" xfId="1037"/>
    <cellStyle name="60% - ส่วนที่ถูกเน้น2 3 3" xfId="1038"/>
    <cellStyle name="60% - ส่วนที่ถูกเน้น2 3 30" xfId="1039"/>
    <cellStyle name="60% - ส่วนที่ถูกเน้น2 3 31" xfId="1040"/>
    <cellStyle name="60% - ส่วนที่ถูกเน้น2 3 32" xfId="1041"/>
    <cellStyle name="60% - ส่วนที่ถูกเน้น2 3 33" xfId="1042"/>
    <cellStyle name="60% - ส่วนที่ถูกเน้น2 3 34" xfId="1043"/>
    <cellStyle name="60% - ส่วนที่ถูกเน้น2 3 35" xfId="1044"/>
    <cellStyle name="60% - ส่วนที่ถูกเน้น2 3 36" xfId="1045"/>
    <cellStyle name="60% - ส่วนที่ถูกเน้น2 3 4" xfId="1046"/>
    <cellStyle name="60% - ส่วนที่ถูกเน้น2 3 5" xfId="1047"/>
    <cellStyle name="60% - ส่วนที่ถูกเน้น2 3 6" xfId="1048"/>
    <cellStyle name="60% - ส่วนที่ถูกเน้น2 3 7" xfId="1049"/>
    <cellStyle name="60% - ส่วนที่ถูกเน้น2 3 8" xfId="1050"/>
    <cellStyle name="60% - ส่วนที่ถูกเน้น2 3 9" xfId="1051"/>
    <cellStyle name="60% - ส่วนที่ถูกเน้น2 4" xfId="1052"/>
    <cellStyle name="60% - ส่วนที่ถูกเน้น3 2" xfId="1053"/>
    <cellStyle name="60% - ส่วนที่ถูกเน้น3 2 10" xfId="1054"/>
    <cellStyle name="60% - ส่วนที่ถูกเน้น3 2 11" xfId="1055"/>
    <cellStyle name="60% - ส่วนที่ถูกเน้น3 2 12" xfId="1056"/>
    <cellStyle name="60% - ส่วนที่ถูกเน้น3 2 13" xfId="1057"/>
    <cellStyle name="60% - ส่วนที่ถูกเน้น3 2 14" xfId="1058"/>
    <cellStyle name="60% - ส่วนที่ถูกเน้น3 2 15" xfId="1059"/>
    <cellStyle name="60% - ส่วนที่ถูกเน้น3 2 16" xfId="1060"/>
    <cellStyle name="60% - ส่วนที่ถูกเน้น3 2 17" xfId="1061"/>
    <cellStyle name="60% - ส่วนที่ถูกเน้น3 2 18" xfId="1062"/>
    <cellStyle name="60% - ส่วนที่ถูกเน้น3 2 19" xfId="1063"/>
    <cellStyle name="60% - ส่วนที่ถูกเน้น3 2 2" xfId="1064"/>
    <cellStyle name="60% - ส่วนที่ถูกเน้น3 2 20" xfId="1065"/>
    <cellStyle name="60% - ส่วนที่ถูกเน้น3 2 21" xfId="1066"/>
    <cellStyle name="60% - ส่วนที่ถูกเน้น3 2 22" xfId="1067"/>
    <cellStyle name="60% - ส่วนที่ถูกเน้น3 2 23" xfId="1068"/>
    <cellStyle name="60% - ส่วนที่ถูกเน้น3 2 24" xfId="1069"/>
    <cellStyle name="60% - ส่วนที่ถูกเน้น3 2 25" xfId="1070"/>
    <cellStyle name="60% - ส่วนที่ถูกเน้น3 2 26" xfId="1071"/>
    <cellStyle name="60% - ส่วนที่ถูกเน้น3 2 27" xfId="1072"/>
    <cellStyle name="60% - ส่วนที่ถูกเน้น3 2 28" xfId="1073"/>
    <cellStyle name="60% - ส่วนที่ถูกเน้น3 2 29" xfId="1074"/>
    <cellStyle name="60% - ส่วนที่ถูกเน้น3 2 3" xfId="1075"/>
    <cellStyle name="60% - ส่วนที่ถูกเน้น3 2 30" xfId="1076"/>
    <cellStyle name="60% - ส่วนที่ถูกเน้น3 2 31" xfId="1077"/>
    <cellStyle name="60% - ส่วนที่ถูกเน้น3 2 32" xfId="1078"/>
    <cellStyle name="60% - ส่วนที่ถูกเน้น3 2 33" xfId="1079"/>
    <cellStyle name="60% - ส่วนที่ถูกเน้น3 2 34" xfId="1080"/>
    <cellStyle name="60% - ส่วนที่ถูกเน้น3 2 35" xfId="1081"/>
    <cellStyle name="60% - ส่วนที่ถูกเน้น3 2 36" xfId="1082"/>
    <cellStyle name="60% - ส่วนที่ถูกเน้น3 2 37" xfId="3373"/>
    <cellStyle name="60% - ส่วนที่ถูกเน้น3 2 38" xfId="3565"/>
    <cellStyle name="60% - ส่วนที่ถูกเน้น3 2 39" xfId="3706"/>
    <cellStyle name="60% - ส่วนที่ถูกเน้น3 2 4" xfId="1083"/>
    <cellStyle name="60% - ส่วนที่ถูกเน้น3 2 40" xfId="3836"/>
    <cellStyle name="60% - ส่วนที่ถูกเน้น3 2 5" xfId="1084"/>
    <cellStyle name="60% - ส่วนที่ถูกเน้น3 2 6" xfId="1085"/>
    <cellStyle name="60% - ส่วนที่ถูกเน้น3 2 7" xfId="1086"/>
    <cellStyle name="60% - ส่วนที่ถูกเน้น3 2 8" xfId="1087"/>
    <cellStyle name="60% - ส่วนที่ถูกเน้น3 2 9" xfId="1088"/>
    <cellStyle name="60% - ส่วนที่ถูกเน้น3 3" xfId="1089"/>
    <cellStyle name="60% - ส่วนที่ถูกเน้น3 3 10" xfId="1090"/>
    <cellStyle name="60% - ส่วนที่ถูกเน้น3 3 11" xfId="1091"/>
    <cellStyle name="60% - ส่วนที่ถูกเน้น3 3 12" xfId="1092"/>
    <cellStyle name="60% - ส่วนที่ถูกเน้น3 3 13" xfId="1093"/>
    <cellStyle name="60% - ส่วนที่ถูกเน้น3 3 14" xfId="1094"/>
    <cellStyle name="60% - ส่วนที่ถูกเน้น3 3 15" xfId="1095"/>
    <cellStyle name="60% - ส่วนที่ถูกเน้น3 3 16" xfId="1096"/>
    <cellStyle name="60% - ส่วนที่ถูกเน้น3 3 17" xfId="1097"/>
    <cellStyle name="60% - ส่วนที่ถูกเน้น3 3 18" xfId="1098"/>
    <cellStyle name="60% - ส่วนที่ถูกเน้น3 3 19" xfId="1099"/>
    <cellStyle name="60% - ส่วนที่ถูกเน้น3 3 2" xfId="1100"/>
    <cellStyle name="60% - ส่วนที่ถูกเน้น3 3 20" xfId="1101"/>
    <cellStyle name="60% - ส่วนที่ถูกเน้น3 3 21" xfId="1102"/>
    <cellStyle name="60% - ส่วนที่ถูกเน้น3 3 22" xfId="1103"/>
    <cellStyle name="60% - ส่วนที่ถูกเน้น3 3 23" xfId="1104"/>
    <cellStyle name="60% - ส่วนที่ถูกเน้น3 3 24" xfId="1105"/>
    <cellStyle name="60% - ส่วนที่ถูกเน้น3 3 25" xfId="1106"/>
    <cellStyle name="60% - ส่วนที่ถูกเน้น3 3 26" xfId="1107"/>
    <cellStyle name="60% - ส่วนที่ถูกเน้น3 3 27" xfId="1108"/>
    <cellStyle name="60% - ส่วนที่ถูกเน้น3 3 28" xfId="1109"/>
    <cellStyle name="60% - ส่วนที่ถูกเน้น3 3 29" xfId="1110"/>
    <cellStyle name="60% - ส่วนที่ถูกเน้น3 3 3" xfId="1111"/>
    <cellStyle name="60% - ส่วนที่ถูกเน้น3 3 30" xfId="1112"/>
    <cellStyle name="60% - ส่วนที่ถูกเน้น3 3 31" xfId="1113"/>
    <cellStyle name="60% - ส่วนที่ถูกเน้น3 3 32" xfId="1114"/>
    <cellStyle name="60% - ส่วนที่ถูกเน้น3 3 33" xfId="1115"/>
    <cellStyle name="60% - ส่วนที่ถูกเน้น3 3 34" xfId="1116"/>
    <cellStyle name="60% - ส่วนที่ถูกเน้น3 3 35" xfId="1117"/>
    <cellStyle name="60% - ส่วนที่ถูกเน้น3 3 36" xfId="1118"/>
    <cellStyle name="60% - ส่วนที่ถูกเน้น3 3 4" xfId="1119"/>
    <cellStyle name="60% - ส่วนที่ถูกเน้น3 3 5" xfId="1120"/>
    <cellStyle name="60% - ส่วนที่ถูกเน้น3 3 6" xfId="1121"/>
    <cellStyle name="60% - ส่วนที่ถูกเน้น3 3 7" xfId="1122"/>
    <cellStyle name="60% - ส่วนที่ถูกเน้น3 3 8" xfId="1123"/>
    <cellStyle name="60% - ส่วนที่ถูกเน้น3 3 9" xfId="1124"/>
    <cellStyle name="60% - ส่วนที่ถูกเน้น3 4" xfId="1125"/>
    <cellStyle name="60% - ส่วนที่ถูกเน้น4 2" xfId="1126"/>
    <cellStyle name="60% - ส่วนที่ถูกเน้น4 2 10" xfId="1127"/>
    <cellStyle name="60% - ส่วนที่ถูกเน้น4 2 11" xfId="1128"/>
    <cellStyle name="60% - ส่วนที่ถูกเน้น4 2 12" xfId="1129"/>
    <cellStyle name="60% - ส่วนที่ถูกเน้น4 2 13" xfId="1130"/>
    <cellStyle name="60% - ส่วนที่ถูกเน้น4 2 14" xfId="1131"/>
    <cellStyle name="60% - ส่วนที่ถูกเน้น4 2 15" xfId="1132"/>
    <cellStyle name="60% - ส่วนที่ถูกเน้น4 2 16" xfId="1133"/>
    <cellStyle name="60% - ส่วนที่ถูกเน้น4 2 17" xfId="1134"/>
    <cellStyle name="60% - ส่วนที่ถูกเน้น4 2 18" xfId="1135"/>
    <cellStyle name="60% - ส่วนที่ถูกเน้น4 2 19" xfId="1136"/>
    <cellStyle name="60% - ส่วนที่ถูกเน้น4 2 2" xfId="1137"/>
    <cellStyle name="60% - ส่วนที่ถูกเน้น4 2 20" xfId="1138"/>
    <cellStyle name="60% - ส่วนที่ถูกเน้น4 2 21" xfId="1139"/>
    <cellStyle name="60% - ส่วนที่ถูกเน้น4 2 22" xfId="1140"/>
    <cellStyle name="60% - ส่วนที่ถูกเน้น4 2 23" xfId="1141"/>
    <cellStyle name="60% - ส่วนที่ถูกเน้น4 2 24" xfId="1142"/>
    <cellStyle name="60% - ส่วนที่ถูกเน้น4 2 25" xfId="1143"/>
    <cellStyle name="60% - ส่วนที่ถูกเน้น4 2 26" xfId="1144"/>
    <cellStyle name="60% - ส่วนที่ถูกเน้น4 2 27" xfId="1145"/>
    <cellStyle name="60% - ส่วนที่ถูกเน้น4 2 28" xfId="1146"/>
    <cellStyle name="60% - ส่วนที่ถูกเน้น4 2 29" xfId="1147"/>
    <cellStyle name="60% - ส่วนที่ถูกเน้น4 2 3" xfId="1148"/>
    <cellStyle name="60% - ส่วนที่ถูกเน้น4 2 30" xfId="1149"/>
    <cellStyle name="60% - ส่วนที่ถูกเน้น4 2 31" xfId="1150"/>
    <cellStyle name="60% - ส่วนที่ถูกเน้น4 2 32" xfId="1151"/>
    <cellStyle name="60% - ส่วนที่ถูกเน้น4 2 33" xfId="1152"/>
    <cellStyle name="60% - ส่วนที่ถูกเน้น4 2 34" xfId="1153"/>
    <cellStyle name="60% - ส่วนที่ถูกเน้น4 2 35" xfId="1154"/>
    <cellStyle name="60% - ส่วนที่ถูกเน้น4 2 36" xfId="1155"/>
    <cellStyle name="60% - ส่วนที่ถูกเน้น4 2 37" xfId="3374"/>
    <cellStyle name="60% - ส่วนที่ถูกเน้น4 2 38" xfId="3566"/>
    <cellStyle name="60% - ส่วนที่ถูกเน้น4 2 39" xfId="3707"/>
    <cellStyle name="60% - ส่วนที่ถูกเน้น4 2 4" xfId="1156"/>
    <cellStyle name="60% - ส่วนที่ถูกเน้น4 2 40" xfId="3837"/>
    <cellStyle name="60% - ส่วนที่ถูกเน้น4 2 5" xfId="1157"/>
    <cellStyle name="60% - ส่วนที่ถูกเน้น4 2 6" xfId="1158"/>
    <cellStyle name="60% - ส่วนที่ถูกเน้น4 2 7" xfId="1159"/>
    <cellStyle name="60% - ส่วนที่ถูกเน้น4 2 8" xfId="1160"/>
    <cellStyle name="60% - ส่วนที่ถูกเน้น4 2 9" xfId="1161"/>
    <cellStyle name="60% - ส่วนที่ถูกเน้น4 3" xfId="1162"/>
    <cellStyle name="60% - ส่วนที่ถูกเน้น4 3 10" xfId="1163"/>
    <cellStyle name="60% - ส่วนที่ถูกเน้น4 3 11" xfId="1164"/>
    <cellStyle name="60% - ส่วนที่ถูกเน้น4 3 12" xfId="1165"/>
    <cellStyle name="60% - ส่วนที่ถูกเน้น4 3 13" xfId="1166"/>
    <cellStyle name="60% - ส่วนที่ถูกเน้น4 3 14" xfId="1167"/>
    <cellStyle name="60% - ส่วนที่ถูกเน้น4 3 15" xfId="1168"/>
    <cellStyle name="60% - ส่วนที่ถูกเน้น4 3 16" xfId="1169"/>
    <cellStyle name="60% - ส่วนที่ถูกเน้น4 3 17" xfId="1170"/>
    <cellStyle name="60% - ส่วนที่ถูกเน้น4 3 18" xfId="1171"/>
    <cellStyle name="60% - ส่วนที่ถูกเน้น4 3 19" xfId="1172"/>
    <cellStyle name="60% - ส่วนที่ถูกเน้น4 3 2" xfId="1173"/>
    <cellStyle name="60% - ส่วนที่ถูกเน้น4 3 20" xfId="1174"/>
    <cellStyle name="60% - ส่วนที่ถูกเน้น4 3 21" xfId="1175"/>
    <cellStyle name="60% - ส่วนที่ถูกเน้น4 3 22" xfId="1176"/>
    <cellStyle name="60% - ส่วนที่ถูกเน้น4 3 23" xfId="1177"/>
    <cellStyle name="60% - ส่วนที่ถูกเน้น4 3 24" xfId="1178"/>
    <cellStyle name="60% - ส่วนที่ถูกเน้น4 3 25" xfId="1179"/>
    <cellStyle name="60% - ส่วนที่ถูกเน้น4 3 26" xfId="1180"/>
    <cellStyle name="60% - ส่วนที่ถูกเน้น4 3 27" xfId="1181"/>
    <cellStyle name="60% - ส่วนที่ถูกเน้น4 3 28" xfId="1182"/>
    <cellStyle name="60% - ส่วนที่ถูกเน้น4 3 29" xfId="1183"/>
    <cellStyle name="60% - ส่วนที่ถูกเน้น4 3 3" xfId="1184"/>
    <cellStyle name="60% - ส่วนที่ถูกเน้น4 3 30" xfId="1185"/>
    <cellStyle name="60% - ส่วนที่ถูกเน้น4 3 31" xfId="1186"/>
    <cellStyle name="60% - ส่วนที่ถูกเน้น4 3 32" xfId="1187"/>
    <cellStyle name="60% - ส่วนที่ถูกเน้น4 3 33" xfId="1188"/>
    <cellStyle name="60% - ส่วนที่ถูกเน้น4 3 34" xfId="1189"/>
    <cellStyle name="60% - ส่วนที่ถูกเน้น4 3 35" xfId="1190"/>
    <cellStyle name="60% - ส่วนที่ถูกเน้น4 3 36" xfId="1191"/>
    <cellStyle name="60% - ส่วนที่ถูกเน้น4 3 4" xfId="1192"/>
    <cellStyle name="60% - ส่วนที่ถูกเน้น4 3 5" xfId="1193"/>
    <cellStyle name="60% - ส่วนที่ถูกเน้น4 3 6" xfId="1194"/>
    <cellStyle name="60% - ส่วนที่ถูกเน้น4 3 7" xfId="1195"/>
    <cellStyle name="60% - ส่วนที่ถูกเน้น4 3 8" xfId="1196"/>
    <cellStyle name="60% - ส่วนที่ถูกเน้น4 3 9" xfId="1197"/>
    <cellStyle name="60% - ส่วนที่ถูกเน้น4 4" xfId="1198"/>
    <cellStyle name="60% - ส่วนที่ถูกเน้น5 2" xfId="1199"/>
    <cellStyle name="60% - ส่วนที่ถูกเน้น5 2 10" xfId="1200"/>
    <cellStyle name="60% - ส่วนที่ถูกเน้น5 2 11" xfId="1201"/>
    <cellStyle name="60% - ส่วนที่ถูกเน้น5 2 12" xfId="1202"/>
    <cellStyle name="60% - ส่วนที่ถูกเน้น5 2 13" xfId="1203"/>
    <cellStyle name="60% - ส่วนที่ถูกเน้น5 2 14" xfId="1204"/>
    <cellStyle name="60% - ส่วนที่ถูกเน้น5 2 15" xfId="1205"/>
    <cellStyle name="60% - ส่วนที่ถูกเน้น5 2 16" xfId="1206"/>
    <cellStyle name="60% - ส่วนที่ถูกเน้น5 2 17" xfId="1207"/>
    <cellStyle name="60% - ส่วนที่ถูกเน้น5 2 18" xfId="1208"/>
    <cellStyle name="60% - ส่วนที่ถูกเน้น5 2 19" xfId="1209"/>
    <cellStyle name="60% - ส่วนที่ถูกเน้น5 2 2" xfId="1210"/>
    <cellStyle name="60% - ส่วนที่ถูกเน้น5 2 20" xfId="1211"/>
    <cellStyle name="60% - ส่วนที่ถูกเน้น5 2 21" xfId="1212"/>
    <cellStyle name="60% - ส่วนที่ถูกเน้น5 2 22" xfId="1213"/>
    <cellStyle name="60% - ส่วนที่ถูกเน้น5 2 23" xfId="1214"/>
    <cellStyle name="60% - ส่วนที่ถูกเน้น5 2 24" xfId="1215"/>
    <cellStyle name="60% - ส่วนที่ถูกเน้น5 2 25" xfId="1216"/>
    <cellStyle name="60% - ส่วนที่ถูกเน้น5 2 26" xfId="1217"/>
    <cellStyle name="60% - ส่วนที่ถูกเน้น5 2 27" xfId="1218"/>
    <cellStyle name="60% - ส่วนที่ถูกเน้น5 2 28" xfId="1219"/>
    <cellStyle name="60% - ส่วนที่ถูกเน้น5 2 29" xfId="1220"/>
    <cellStyle name="60% - ส่วนที่ถูกเน้น5 2 3" xfId="1221"/>
    <cellStyle name="60% - ส่วนที่ถูกเน้น5 2 30" xfId="1222"/>
    <cellStyle name="60% - ส่วนที่ถูกเน้น5 2 31" xfId="1223"/>
    <cellStyle name="60% - ส่วนที่ถูกเน้น5 2 32" xfId="1224"/>
    <cellStyle name="60% - ส่วนที่ถูกเน้น5 2 33" xfId="1225"/>
    <cellStyle name="60% - ส่วนที่ถูกเน้น5 2 34" xfId="1226"/>
    <cellStyle name="60% - ส่วนที่ถูกเน้น5 2 35" xfId="1227"/>
    <cellStyle name="60% - ส่วนที่ถูกเน้น5 2 36" xfId="1228"/>
    <cellStyle name="60% - ส่วนที่ถูกเน้น5 2 37" xfId="3375"/>
    <cellStyle name="60% - ส่วนที่ถูกเน้น5 2 38" xfId="3567"/>
    <cellStyle name="60% - ส่วนที่ถูกเน้น5 2 39" xfId="3708"/>
    <cellStyle name="60% - ส่วนที่ถูกเน้น5 2 4" xfId="1229"/>
    <cellStyle name="60% - ส่วนที่ถูกเน้น5 2 40" xfId="3838"/>
    <cellStyle name="60% - ส่วนที่ถูกเน้น5 2 5" xfId="1230"/>
    <cellStyle name="60% - ส่วนที่ถูกเน้น5 2 6" xfId="1231"/>
    <cellStyle name="60% - ส่วนที่ถูกเน้น5 2 7" xfId="1232"/>
    <cellStyle name="60% - ส่วนที่ถูกเน้น5 2 8" xfId="1233"/>
    <cellStyle name="60% - ส่วนที่ถูกเน้น5 2 9" xfId="1234"/>
    <cellStyle name="60% - ส่วนที่ถูกเน้น5 3" xfId="1235"/>
    <cellStyle name="60% - ส่วนที่ถูกเน้น5 3 10" xfId="1236"/>
    <cellStyle name="60% - ส่วนที่ถูกเน้น5 3 11" xfId="1237"/>
    <cellStyle name="60% - ส่วนที่ถูกเน้น5 3 12" xfId="1238"/>
    <cellStyle name="60% - ส่วนที่ถูกเน้น5 3 13" xfId="1239"/>
    <cellStyle name="60% - ส่วนที่ถูกเน้น5 3 14" xfId="1240"/>
    <cellStyle name="60% - ส่วนที่ถูกเน้น5 3 15" xfId="1241"/>
    <cellStyle name="60% - ส่วนที่ถูกเน้น5 3 16" xfId="1242"/>
    <cellStyle name="60% - ส่วนที่ถูกเน้น5 3 17" xfId="1243"/>
    <cellStyle name="60% - ส่วนที่ถูกเน้น5 3 18" xfId="1244"/>
    <cellStyle name="60% - ส่วนที่ถูกเน้น5 3 19" xfId="1245"/>
    <cellStyle name="60% - ส่วนที่ถูกเน้น5 3 2" xfId="1246"/>
    <cellStyle name="60% - ส่วนที่ถูกเน้น5 3 20" xfId="1247"/>
    <cellStyle name="60% - ส่วนที่ถูกเน้น5 3 21" xfId="1248"/>
    <cellStyle name="60% - ส่วนที่ถูกเน้น5 3 22" xfId="1249"/>
    <cellStyle name="60% - ส่วนที่ถูกเน้น5 3 23" xfId="1250"/>
    <cellStyle name="60% - ส่วนที่ถูกเน้น5 3 24" xfId="1251"/>
    <cellStyle name="60% - ส่วนที่ถูกเน้น5 3 25" xfId="1252"/>
    <cellStyle name="60% - ส่วนที่ถูกเน้น5 3 26" xfId="1253"/>
    <cellStyle name="60% - ส่วนที่ถูกเน้น5 3 27" xfId="1254"/>
    <cellStyle name="60% - ส่วนที่ถูกเน้น5 3 28" xfId="1255"/>
    <cellStyle name="60% - ส่วนที่ถูกเน้น5 3 29" xfId="1256"/>
    <cellStyle name="60% - ส่วนที่ถูกเน้น5 3 3" xfId="1257"/>
    <cellStyle name="60% - ส่วนที่ถูกเน้น5 3 30" xfId="1258"/>
    <cellStyle name="60% - ส่วนที่ถูกเน้น5 3 31" xfId="1259"/>
    <cellStyle name="60% - ส่วนที่ถูกเน้น5 3 32" xfId="1260"/>
    <cellStyle name="60% - ส่วนที่ถูกเน้น5 3 33" xfId="1261"/>
    <cellStyle name="60% - ส่วนที่ถูกเน้น5 3 34" xfId="1262"/>
    <cellStyle name="60% - ส่วนที่ถูกเน้น5 3 35" xfId="1263"/>
    <cellStyle name="60% - ส่วนที่ถูกเน้น5 3 36" xfId="1264"/>
    <cellStyle name="60% - ส่วนที่ถูกเน้น5 3 4" xfId="1265"/>
    <cellStyle name="60% - ส่วนที่ถูกเน้น5 3 5" xfId="1266"/>
    <cellStyle name="60% - ส่วนที่ถูกเน้น5 3 6" xfId="1267"/>
    <cellStyle name="60% - ส่วนที่ถูกเน้น5 3 7" xfId="1268"/>
    <cellStyle name="60% - ส่วนที่ถูกเน้น5 3 8" xfId="1269"/>
    <cellStyle name="60% - ส่วนที่ถูกเน้น5 3 9" xfId="1270"/>
    <cellStyle name="60% - ส่วนที่ถูกเน้น5 4" xfId="1271"/>
    <cellStyle name="60% - ส่วนที่ถูกเน้น6 2" xfId="1272"/>
    <cellStyle name="60% - ส่วนที่ถูกเน้น6 2 10" xfId="1273"/>
    <cellStyle name="60% - ส่วนที่ถูกเน้น6 2 11" xfId="1274"/>
    <cellStyle name="60% - ส่วนที่ถูกเน้น6 2 12" xfId="1275"/>
    <cellStyle name="60% - ส่วนที่ถูกเน้น6 2 13" xfId="1276"/>
    <cellStyle name="60% - ส่วนที่ถูกเน้น6 2 14" xfId="1277"/>
    <cellStyle name="60% - ส่วนที่ถูกเน้น6 2 15" xfId="1278"/>
    <cellStyle name="60% - ส่วนที่ถูกเน้น6 2 16" xfId="1279"/>
    <cellStyle name="60% - ส่วนที่ถูกเน้น6 2 17" xfId="1280"/>
    <cellStyle name="60% - ส่วนที่ถูกเน้น6 2 18" xfId="1281"/>
    <cellStyle name="60% - ส่วนที่ถูกเน้น6 2 19" xfId="1282"/>
    <cellStyle name="60% - ส่วนที่ถูกเน้น6 2 2" xfId="1283"/>
    <cellStyle name="60% - ส่วนที่ถูกเน้น6 2 20" xfId="1284"/>
    <cellStyle name="60% - ส่วนที่ถูกเน้น6 2 21" xfId="1285"/>
    <cellStyle name="60% - ส่วนที่ถูกเน้น6 2 22" xfId="1286"/>
    <cellStyle name="60% - ส่วนที่ถูกเน้น6 2 23" xfId="1287"/>
    <cellStyle name="60% - ส่วนที่ถูกเน้น6 2 24" xfId="1288"/>
    <cellStyle name="60% - ส่วนที่ถูกเน้น6 2 25" xfId="1289"/>
    <cellStyle name="60% - ส่วนที่ถูกเน้น6 2 26" xfId="1290"/>
    <cellStyle name="60% - ส่วนที่ถูกเน้น6 2 27" xfId="1291"/>
    <cellStyle name="60% - ส่วนที่ถูกเน้น6 2 28" xfId="1292"/>
    <cellStyle name="60% - ส่วนที่ถูกเน้น6 2 29" xfId="1293"/>
    <cellStyle name="60% - ส่วนที่ถูกเน้น6 2 3" xfId="1294"/>
    <cellStyle name="60% - ส่วนที่ถูกเน้น6 2 30" xfId="1295"/>
    <cellStyle name="60% - ส่วนที่ถูกเน้น6 2 31" xfId="1296"/>
    <cellStyle name="60% - ส่วนที่ถูกเน้น6 2 32" xfId="1297"/>
    <cellStyle name="60% - ส่วนที่ถูกเน้น6 2 33" xfId="1298"/>
    <cellStyle name="60% - ส่วนที่ถูกเน้น6 2 34" xfId="1299"/>
    <cellStyle name="60% - ส่วนที่ถูกเน้น6 2 35" xfId="1300"/>
    <cellStyle name="60% - ส่วนที่ถูกเน้น6 2 36" xfId="1301"/>
    <cellStyle name="60% - ส่วนที่ถูกเน้น6 2 37" xfId="3376"/>
    <cellStyle name="60% - ส่วนที่ถูกเน้น6 2 38" xfId="3568"/>
    <cellStyle name="60% - ส่วนที่ถูกเน้น6 2 39" xfId="3709"/>
    <cellStyle name="60% - ส่วนที่ถูกเน้น6 2 4" xfId="1302"/>
    <cellStyle name="60% - ส่วนที่ถูกเน้น6 2 40" xfId="3839"/>
    <cellStyle name="60% - ส่วนที่ถูกเน้น6 2 5" xfId="1303"/>
    <cellStyle name="60% - ส่วนที่ถูกเน้น6 2 6" xfId="1304"/>
    <cellStyle name="60% - ส่วนที่ถูกเน้น6 2 7" xfId="1305"/>
    <cellStyle name="60% - ส่วนที่ถูกเน้น6 2 8" xfId="1306"/>
    <cellStyle name="60% - ส่วนที่ถูกเน้น6 2 9" xfId="1307"/>
    <cellStyle name="60% - ส่วนที่ถูกเน้น6 3" xfId="1308"/>
    <cellStyle name="60% - ส่วนที่ถูกเน้น6 3 10" xfId="1309"/>
    <cellStyle name="60% - ส่วนที่ถูกเน้น6 3 11" xfId="1310"/>
    <cellStyle name="60% - ส่วนที่ถูกเน้น6 3 12" xfId="1311"/>
    <cellStyle name="60% - ส่วนที่ถูกเน้น6 3 13" xfId="1312"/>
    <cellStyle name="60% - ส่วนที่ถูกเน้น6 3 14" xfId="1313"/>
    <cellStyle name="60% - ส่วนที่ถูกเน้น6 3 15" xfId="1314"/>
    <cellStyle name="60% - ส่วนที่ถูกเน้น6 3 16" xfId="1315"/>
    <cellStyle name="60% - ส่วนที่ถูกเน้น6 3 17" xfId="1316"/>
    <cellStyle name="60% - ส่วนที่ถูกเน้น6 3 18" xfId="1317"/>
    <cellStyle name="60% - ส่วนที่ถูกเน้น6 3 19" xfId="1318"/>
    <cellStyle name="60% - ส่วนที่ถูกเน้น6 3 2" xfId="1319"/>
    <cellStyle name="60% - ส่วนที่ถูกเน้น6 3 20" xfId="1320"/>
    <cellStyle name="60% - ส่วนที่ถูกเน้น6 3 21" xfId="1321"/>
    <cellStyle name="60% - ส่วนที่ถูกเน้น6 3 22" xfId="1322"/>
    <cellStyle name="60% - ส่วนที่ถูกเน้น6 3 23" xfId="1323"/>
    <cellStyle name="60% - ส่วนที่ถูกเน้น6 3 24" xfId="1324"/>
    <cellStyle name="60% - ส่วนที่ถูกเน้น6 3 25" xfId="1325"/>
    <cellStyle name="60% - ส่วนที่ถูกเน้น6 3 26" xfId="1326"/>
    <cellStyle name="60% - ส่วนที่ถูกเน้น6 3 27" xfId="1327"/>
    <cellStyle name="60% - ส่วนที่ถูกเน้น6 3 28" xfId="1328"/>
    <cellStyle name="60% - ส่วนที่ถูกเน้น6 3 29" xfId="1329"/>
    <cellStyle name="60% - ส่วนที่ถูกเน้น6 3 3" xfId="1330"/>
    <cellStyle name="60% - ส่วนที่ถูกเน้น6 3 30" xfId="1331"/>
    <cellStyle name="60% - ส่วนที่ถูกเน้น6 3 31" xfId="1332"/>
    <cellStyle name="60% - ส่วนที่ถูกเน้น6 3 32" xfId="1333"/>
    <cellStyle name="60% - ส่วนที่ถูกเน้น6 3 33" xfId="1334"/>
    <cellStyle name="60% - ส่วนที่ถูกเน้น6 3 34" xfId="1335"/>
    <cellStyle name="60% - ส่วนที่ถูกเน้น6 3 35" xfId="1336"/>
    <cellStyle name="60% - ส่วนที่ถูกเน้น6 3 36" xfId="1337"/>
    <cellStyle name="60% - ส่วนที่ถูกเน้น6 3 4" xfId="1338"/>
    <cellStyle name="60% - ส่วนที่ถูกเน้น6 3 5" xfId="1339"/>
    <cellStyle name="60% - ส่วนที่ถูกเน้น6 3 6" xfId="1340"/>
    <cellStyle name="60% - ส่วนที่ถูกเน้น6 3 7" xfId="1341"/>
    <cellStyle name="60% - ส่วนที่ถูกเน้น6 3 8" xfId="1342"/>
    <cellStyle name="60% - ส่วนที่ถูกเน้น6 3 9" xfId="1343"/>
    <cellStyle name="60% - ส่วนที่ถูกเน้น6 4" xfId="1344"/>
    <cellStyle name="Accent1" xfId="1345"/>
    <cellStyle name="Accent1 2" xfId="3377"/>
    <cellStyle name="Accent1 2 2" xfId="3378"/>
    <cellStyle name="Accent1 2 3" xfId="3570"/>
    <cellStyle name="Accent1 2 4" xfId="3711"/>
    <cellStyle name="Accent1 2 5" xfId="3841"/>
    <cellStyle name="Accent1 3" xfId="3379"/>
    <cellStyle name="Accent1 4" xfId="3569"/>
    <cellStyle name="Accent1 5" xfId="3710"/>
    <cellStyle name="Accent1 6" xfId="3840"/>
    <cellStyle name="Accent2" xfId="1346"/>
    <cellStyle name="Accent2 2" xfId="3380"/>
    <cellStyle name="Accent2 2 2" xfId="3381"/>
    <cellStyle name="Accent2 2 3" xfId="3573"/>
    <cellStyle name="Accent2 2 4" xfId="3714"/>
    <cellStyle name="Accent2 2 5" xfId="3843"/>
    <cellStyle name="Accent2 3" xfId="3382"/>
    <cellStyle name="Accent2 4" xfId="3572"/>
    <cellStyle name="Accent2 5" xfId="3713"/>
    <cellStyle name="Accent2 6" xfId="3842"/>
    <cellStyle name="Accent3" xfId="1347"/>
    <cellStyle name="Accent3 2" xfId="3383"/>
    <cellStyle name="Accent3 2 2" xfId="3384"/>
    <cellStyle name="Accent3 2 3" xfId="3576"/>
    <cellStyle name="Accent3 2 4" xfId="3716"/>
    <cellStyle name="Accent3 2 5" xfId="3845"/>
    <cellStyle name="Accent3 3" xfId="3385"/>
    <cellStyle name="Accent3 4" xfId="3575"/>
    <cellStyle name="Accent3 5" xfId="3715"/>
    <cellStyle name="Accent3 6" xfId="3844"/>
    <cellStyle name="Accent4" xfId="1348"/>
    <cellStyle name="Accent4 2" xfId="3386"/>
    <cellStyle name="Accent4 2 2" xfId="3387"/>
    <cellStyle name="Accent4 2 3" xfId="3579"/>
    <cellStyle name="Accent4 2 4" xfId="3719"/>
    <cellStyle name="Accent4 2 5" xfId="3847"/>
    <cellStyle name="Accent4 3" xfId="3388"/>
    <cellStyle name="Accent4 4" xfId="3578"/>
    <cellStyle name="Accent4 5" xfId="3718"/>
    <cellStyle name="Accent4 6" xfId="3846"/>
    <cellStyle name="Accent5" xfId="1349"/>
    <cellStyle name="Accent5 2" xfId="3389"/>
    <cellStyle name="Accent5 2 2" xfId="3390"/>
    <cellStyle name="Accent5 2 3" xfId="3582"/>
    <cellStyle name="Accent5 2 4" xfId="3722"/>
    <cellStyle name="Accent5 2 5" xfId="3849"/>
    <cellStyle name="Accent5 3" xfId="3391"/>
    <cellStyle name="Accent5 4" xfId="3581"/>
    <cellStyle name="Accent5 5" xfId="3721"/>
    <cellStyle name="Accent5 6" xfId="3848"/>
    <cellStyle name="Accent6" xfId="1350"/>
    <cellStyle name="Accent6 2" xfId="3392"/>
    <cellStyle name="Accent6 2 2" xfId="3393"/>
    <cellStyle name="Accent6 2 3" xfId="3585"/>
    <cellStyle name="Accent6 2 4" xfId="3724"/>
    <cellStyle name="Accent6 2 5" xfId="3851"/>
    <cellStyle name="Accent6 3" xfId="3394"/>
    <cellStyle name="Accent6 4" xfId="3584"/>
    <cellStyle name="Accent6 5" xfId="3723"/>
    <cellStyle name="Accent6 6" xfId="3850"/>
    <cellStyle name="Bad" xfId="1351"/>
    <cellStyle name="Bad 2" xfId="3395"/>
    <cellStyle name="Bad 2 2" xfId="3396"/>
    <cellStyle name="Bad 2 3" xfId="3588"/>
    <cellStyle name="Bad 2 4" xfId="3727"/>
    <cellStyle name="Bad 2 5" xfId="3853"/>
    <cellStyle name="Bad 3" xfId="3397"/>
    <cellStyle name="Bad 4" xfId="3587"/>
    <cellStyle name="Bad 5" xfId="3726"/>
    <cellStyle name="Bad 6" xfId="3852"/>
    <cellStyle name="Calculation" xfId="1352"/>
    <cellStyle name="Calculation 2" xfId="3398"/>
    <cellStyle name="Calculation 2 2" xfId="3399"/>
    <cellStyle name="Calculation 2 3" xfId="3591"/>
    <cellStyle name="Calculation 2 4" xfId="3730"/>
    <cellStyle name="Calculation 2 5" xfId="3855"/>
    <cellStyle name="Calculation 3" xfId="3400"/>
    <cellStyle name="Calculation 4" xfId="3590"/>
    <cellStyle name="Calculation 5" xfId="3729"/>
    <cellStyle name="Calculation 6" xfId="3854"/>
    <cellStyle name="Check Cell" xfId="1353"/>
    <cellStyle name="Check Cell 2" xfId="3401"/>
    <cellStyle name="Check Cell 2 2" xfId="3402"/>
    <cellStyle name="Check Cell 2 3" xfId="3594"/>
    <cellStyle name="Check Cell 2 4" xfId="3733"/>
    <cellStyle name="Check Cell 2 5" xfId="3857"/>
    <cellStyle name="Check Cell 3" xfId="3403"/>
    <cellStyle name="Check Cell 4" xfId="3593"/>
    <cellStyle name="Check Cell 5" xfId="3732"/>
    <cellStyle name="Check Cell 6" xfId="3856"/>
    <cellStyle name="Comma 2" xfId="1354"/>
    <cellStyle name="Comma 2 10" xfId="3735"/>
    <cellStyle name="Comma 2 11" xfId="3858"/>
    <cellStyle name="Comma 2 2" xfId="1355"/>
    <cellStyle name="Comma 2 2 2" xfId="3405"/>
    <cellStyle name="Comma 2 2 2 2" xfId="3406"/>
    <cellStyle name="Comma 2 2 2 3" xfId="3598"/>
    <cellStyle name="Comma 2 2 2 4" xfId="3737"/>
    <cellStyle name="Comma 2 2 2 5" xfId="3860"/>
    <cellStyle name="Comma 2 2 3" xfId="3407"/>
    <cellStyle name="Comma 2 2 4" xfId="3597"/>
    <cellStyle name="Comma 2 2 5" xfId="3736"/>
    <cellStyle name="Comma 2 2 6" xfId="3859"/>
    <cellStyle name="Comma 2 3" xfId="1356"/>
    <cellStyle name="Comma 2 3 2" xfId="3408"/>
    <cellStyle name="Comma 2 3 3" xfId="3600"/>
    <cellStyle name="Comma 2 3 4" xfId="3739"/>
    <cellStyle name="Comma 2 3 5" xfId="3861"/>
    <cellStyle name="Comma 2 4" xfId="1357"/>
    <cellStyle name="Comma 2 5" xfId="1358"/>
    <cellStyle name="Comma 2 6" xfId="1359"/>
    <cellStyle name="Comma 2 7" xfId="1360"/>
    <cellStyle name="Comma 2 8" xfId="3404"/>
    <cellStyle name="Comma 2 9" xfId="3596"/>
    <cellStyle name="Comma 2_2.ครุภัณฑ์ทุติยภูมิ 18 เมย53 เวลา 15.00 น." xfId="1361"/>
    <cellStyle name="Comma 3" xfId="1362"/>
    <cellStyle name="Comma 3 2" xfId="3409"/>
    <cellStyle name="Comma 3 3" xfId="3601"/>
    <cellStyle name="Comma 3 4" xfId="3740"/>
    <cellStyle name="Comma 3 5" xfId="3862"/>
    <cellStyle name="Comma 4" xfId="1363"/>
    <cellStyle name="Comma 4 2" xfId="1364"/>
    <cellStyle name="Comma 4 3" xfId="3410"/>
    <cellStyle name="Comma 4 4" xfId="3602"/>
    <cellStyle name="Comma 4 5" xfId="3741"/>
    <cellStyle name="Comma 4 6" xfId="3863"/>
    <cellStyle name="Comma 5" xfId="1365"/>
    <cellStyle name="Comma 5 2" xfId="3411"/>
    <cellStyle name="Comma 5 3" xfId="3603"/>
    <cellStyle name="Comma 5 4" xfId="3742"/>
    <cellStyle name="Comma 5 5" xfId="3864"/>
    <cellStyle name="Comma 6" xfId="1366"/>
    <cellStyle name="Comma 6 2" xfId="3412"/>
    <cellStyle name="Comma 6 3" xfId="3604"/>
    <cellStyle name="Comma 6 4" xfId="3743"/>
    <cellStyle name="Comma 6 5" xfId="3865"/>
    <cellStyle name="Comma 7" xfId="1367"/>
    <cellStyle name="Comma 7 2" xfId="3413"/>
    <cellStyle name="Comma 7 3" xfId="3606"/>
    <cellStyle name="Comma 7 4" xfId="3745"/>
    <cellStyle name="Comma 7 5" xfId="3866"/>
    <cellStyle name="Comma 8" xfId="1368"/>
    <cellStyle name="Comma 9" xfId="1369"/>
    <cellStyle name="Explanatory Text" xfId="1370"/>
    <cellStyle name="Explanatory Text 2" xfId="3414"/>
    <cellStyle name="Explanatory Text 2 2" xfId="3415"/>
    <cellStyle name="Explanatory Text 2 3" xfId="3608"/>
    <cellStyle name="Explanatory Text 2 4" xfId="3747"/>
    <cellStyle name="Explanatory Text 2 5" xfId="3868"/>
    <cellStyle name="Explanatory Text 3" xfId="3416"/>
    <cellStyle name="Explanatory Text 4" xfId="3607"/>
    <cellStyle name="Explanatory Text 5" xfId="3746"/>
    <cellStyle name="Explanatory Text 6" xfId="3867"/>
    <cellStyle name="Good" xfId="1371"/>
    <cellStyle name="Good 2" xfId="3417"/>
    <cellStyle name="Good 2 2" xfId="3418"/>
    <cellStyle name="Good 2 3" xfId="3611"/>
    <cellStyle name="Good 2 4" xfId="3750"/>
    <cellStyle name="Good 2 5" xfId="3870"/>
    <cellStyle name="Good 3" xfId="3419"/>
    <cellStyle name="Good 4" xfId="3610"/>
    <cellStyle name="Good 5" xfId="3749"/>
    <cellStyle name="Good 6" xfId="3869"/>
    <cellStyle name="heading" xfId="3420"/>
    <cellStyle name="Heading 1" xfId="1372"/>
    <cellStyle name="Heading 1 2" xfId="3421"/>
    <cellStyle name="Heading 1 2 2" xfId="3422"/>
    <cellStyle name="Heading 1 2 3" xfId="3613"/>
    <cellStyle name="Heading 1 2 4" xfId="3753"/>
    <cellStyle name="Heading 1 2 5" xfId="3872"/>
    <cellStyle name="Heading 1 3" xfId="3423"/>
    <cellStyle name="Heading 1 4" xfId="3612"/>
    <cellStyle name="Heading 1 5" xfId="3752"/>
    <cellStyle name="Heading 1 6" xfId="3871"/>
    <cellStyle name="Heading 2" xfId="1373"/>
    <cellStyle name="Heading 2 2" xfId="3424"/>
    <cellStyle name="Heading 2 2 2" xfId="3425"/>
    <cellStyle name="Heading 2 2 3" xfId="3615"/>
    <cellStyle name="Heading 2 2 4" xfId="3756"/>
    <cellStyle name="Heading 2 2 5" xfId="3874"/>
    <cellStyle name="Heading 2 3" xfId="3426"/>
    <cellStyle name="Heading 2 4" xfId="3614"/>
    <cellStyle name="Heading 2 5" xfId="3755"/>
    <cellStyle name="Heading 2 6" xfId="3873"/>
    <cellStyle name="Heading 3" xfId="1374"/>
    <cellStyle name="Heading 3 2" xfId="3427"/>
    <cellStyle name="Heading 3 2 2" xfId="3428"/>
    <cellStyle name="Heading 3 2 3" xfId="3617"/>
    <cellStyle name="Heading 3 2 4" xfId="3759"/>
    <cellStyle name="Heading 3 2 5" xfId="3876"/>
    <cellStyle name="Heading 3 3" xfId="3429"/>
    <cellStyle name="Heading 3 4" xfId="3616"/>
    <cellStyle name="Heading 3 5" xfId="3758"/>
    <cellStyle name="Heading 3 6" xfId="3875"/>
    <cellStyle name="Heading 4" xfId="1375"/>
    <cellStyle name="Heading 4 2" xfId="3430"/>
    <cellStyle name="Heading 4 2 2" xfId="3431"/>
    <cellStyle name="Heading 4 2 3" xfId="3619"/>
    <cellStyle name="Heading 4 2 4" xfId="3761"/>
    <cellStyle name="Heading 4 2 5" xfId="3878"/>
    <cellStyle name="Heading 4 3" xfId="3432"/>
    <cellStyle name="Heading 4 4" xfId="3618"/>
    <cellStyle name="Heading 4 5" xfId="3760"/>
    <cellStyle name="Heading 4 6" xfId="3877"/>
    <cellStyle name="Hyperlink 2" xfId="3433"/>
    <cellStyle name="Hyperlink 3" xfId="3434"/>
    <cellStyle name="Input" xfId="1376"/>
    <cellStyle name="Input 2" xfId="3435"/>
    <cellStyle name="Input 2 2" xfId="3436"/>
    <cellStyle name="Input 2 3" xfId="3621"/>
    <cellStyle name="Input 2 4" xfId="3765"/>
    <cellStyle name="Input 2 5" xfId="3880"/>
    <cellStyle name="Input 3" xfId="3437"/>
    <cellStyle name="Input 4" xfId="3620"/>
    <cellStyle name="Input 5" xfId="3764"/>
    <cellStyle name="Input 6" xfId="3879"/>
    <cellStyle name="Linked Cell" xfId="1377"/>
    <cellStyle name="Linked Cell 2" xfId="3438"/>
    <cellStyle name="Linked Cell 2 2" xfId="3439"/>
    <cellStyle name="Linked Cell 2 3" xfId="3623"/>
    <cellStyle name="Linked Cell 2 4" xfId="3768"/>
    <cellStyle name="Linked Cell 2 5" xfId="3882"/>
    <cellStyle name="Linked Cell 3" xfId="3440"/>
    <cellStyle name="Linked Cell 4" xfId="3622"/>
    <cellStyle name="Linked Cell 5" xfId="3767"/>
    <cellStyle name="Linked Cell 6" xfId="3881"/>
    <cellStyle name="Neutral" xfId="1378"/>
    <cellStyle name="Neutral 2" xfId="3441"/>
    <cellStyle name="Neutral 2 2" xfId="3442"/>
    <cellStyle name="Neutral 2 3" xfId="3625"/>
    <cellStyle name="Neutral 2 4" xfId="3771"/>
    <cellStyle name="Neutral 2 5" xfId="3884"/>
    <cellStyle name="Neutral 3" xfId="3443"/>
    <cellStyle name="Neutral 4" xfId="3624"/>
    <cellStyle name="Neutral 5" xfId="3770"/>
    <cellStyle name="Neutral 6" xfId="3883"/>
    <cellStyle name="Normal 10" xfId="1379"/>
    <cellStyle name="Normal 11" xfId="1380"/>
    <cellStyle name="Normal 12" xfId="1381"/>
    <cellStyle name="Normal 13" xfId="1382"/>
    <cellStyle name="Normal 14" xfId="1383"/>
    <cellStyle name="Normal 15" xfId="1384"/>
    <cellStyle name="Normal 16" xfId="1385"/>
    <cellStyle name="Normal 17" xfId="1386"/>
    <cellStyle name="Normal 18" xfId="1387"/>
    <cellStyle name="Normal 19" xfId="1388"/>
    <cellStyle name="Normal 2" xfId="1389"/>
    <cellStyle name="Normal 2 10" xfId="3772"/>
    <cellStyle name="Normal 2 11" xfId="3885"/>
    <cellStyle name="Normal 2 2" xfId="1390"/>
    <cellStyle name="Normal 2 2 2" xfId="1391"/>
    <cellStyle name="Normal 2 2 3" xfId="3445"/>
    <cellStyle name="Normal 2 2 4" xfId="3627"/>
    <cellStyle name="Normal 2 2 5" xfId="3773"/>
    <cellStyle name="Normal 2 2 6" xfId="3886"/>
    <cellStyle name="Normal 2 2_ศสม228.รพ.สต.1000แห่ง(8กพ.55)" xfId="1392"/>
    <cellStyle name="Normal 2 3" xfId="1393"/>
    <cellStyle name="Normal 2 3 2" xfId="3446"/>
    <cellStyle name="Normal 2 3 3" xfId="3628"/>
    <cellStyle name="Normal 2 3 4" xfId="3774"/>
    <cellStyle name="Normal 2 3 5" xfId="3887"/>
    <cellStyle name="Normal 2 4" xfId="1394"/>
    <cellStyle name="Normal 2 5" xfId="1395"/>
    <cellStyle name="Normal 2 6" xfId="1396"/>
    <cellStyle name="Normal 2 7" xfId="1397"/>
    <cellStyle name="Normal 2 8" xfId="3444"/>
    <cellStyle name="Normal 2 9" xfId="3626"/>
    <cellStyle name="Normal 2_2.ครุภัณฑ์ทุติยภูมิ 18 เมย53 เวลา 15.00 น." xfId="1398"/>
    <cellStyle name="Normal 20" xfId="1399"/>
    <cellStyle name="Normal 21" xfId="1400"/>
    <cellStyle name="Normal 22" xfId="1401"/>
    <cellStyle name="Normal 23" xfId="1402"/>
    <cellStyle name="Normal 24" xfId="1403"/>
    <cellStyle name="Normal 25" xfId="1404"/>
    <cellStyle name="Normal 26" xfId="1405"/>
    <cellStyle name="Normal 27" xfId="1406"/>
    <cellStyle name="Normal 28" xfId="1407"/>
    <cellStyle name="Normal 29" xfId="1408"/>
    <cellStyle name="Normal 3" xfId="1409"/>
    <cellStyle name="Normal 3 2" xfId="3447"/>
    <cellStyle name="Normal 3 3" xfId="3629"/>
    <cellStyle name="Normal 3 4" xfId="3775"/>
    <cellStyle name="Normal 3 5" xfId="3888"/>
    <cellStyle name="Normal 30" xfId="1410"/>
    <cellStyle name="Normal 31" xfId="1411"/>
    <cellStyle name="Normal 32" xfId="1412"/>
    <cellStyle name="Normal 33" xfId="1413"/>
    <cellStyle name="Normal 34" xfId="1414"/>
    <cellStyle name="Normal 35" xfId="1415"/>
    <cellStyle name="Normal 36" xfId="1416"/>
    <cellStyle name="Normal 37" xfId="1417"/>
    <cellStyle name="Normal 38" xfId="1418"/>
    <cellStyle name="Normal 39" xfId="1419"/>
    <cellStyle name="Normal 4" xfId="1420"/>
    <cellStyle name="Normal 4 2" xfId="1421"/>
    <cellStyle name="Normal 4 2 2" xfId="3449"/>
    <cellStyle name="Normal 4 2 3" xfId="3631"/>
    <cellStyle name="Normal 4 2 4" xfId="3777"/>
    <cellStyle name="Normal 4 2 5" xfId="3890"/>
    <cellStyle name="Normal 4 3" xfId="3448"/>
    <cellStyle name="Normal 4 4" xfId="3630"/>
    <cellStyle name="Normal 4 5" xfId="3776"/>
    <cellStyle name="Normal 4 6" xfId="3889"/>
    <cellStyle name="Normal 40" xfId="1422"/>
    <cellStyle name="Normal 41" xfId="1423"/>
    <cellStyle name="Normal 5" xfId="1424"/>
    <cellStyle name="Normal 5 2" xfId="3450"/>
    <cellStyle name="Normal 5 3" xfId="3632"/>
    <cellStyle name="Normal 5 4" xfId="3778"/>
    <cellStyle name="Normal 5 5" xfId="3891"/>
    <cellStyle name="Normal 6" xfId="1425"/>
    <cellStyle name="Normal 6 2" xfId="3451"/>
    <cellStyle name="Normal 6 3" xfId="3633"/>
    <cellStyle name="Normal 6 4" xfId="3780"/>
    <cellStyle name="Normal 6 5" xfId="3892"/>
    <cellStyle name="Normal 7" xfId="1426"/>
    <cellStyle name="Normal 8" xfId="1427"/>
    <cellStyle name="Normal 9" xfId="1428"/>
    <cellStyle name="Note" xfId="1429"/>
    <cellStyle name="Note 2" xfId="3452"/>
    <cellStyle name="Note 2 2" xfId="3453"/>
    <cellStyle name="Note 2 3" xfId="3635"/>
    <cellStyle name="Note 2 4" xfId="3782"/>
    <cellStyle name="Note 2 5" xfId="3894"/>
    <cellStyle name="Note 3" xfId="3454"/>
    <cellStyle name="Note 4" xfId="3634"/>
    <cellStyle name="Note 5" xfId="3781"/>
    <cellStyle name="Note 6" xfId="3893"/>
    <cellStyle name="Output" xfId="1430"/>
    <cellStyle name="Output 2" xfId="3455"/>
    <cellStyle name="Output 2 2" xfId="3456"/>
    <cellStyle name="Output 2 3" xfId="3637"/>
    <cellStyle name="Output 2 4" xfId="3785"/>
    <cellStyle name="Output 2 5" xfId="3896"/>
    <cellStyle name="Output 3" xfId="3457"/>
    <cellStyle name="Output 4" xfId="3636"/>
    <cellStyle name="Output 5" xfId="3784"/>
    <cellStyle name="Output 6" xfId="3895"/>
    <cellStyle name="Percent 2 2" xfId="3458"/>
    <cellStyle name="Percent 2 3" xfId="3459"/>
    <cellStyle name="Percent 3" xfId="3460"/>
    <cellStyle name="Style 1" xfId="1431"/>
    <cellStyle name="Style 1 2" xfId="1432"/>
    <cellStyle name="Style 1 3" xfId="1433"/>
    <cellStyle name="Style 1_Book1" xfId="1434"/>
    <cellStyle name="Title" xfId="1435"/>
    <cellStyle name="Title 2" xfId="3461"/>
    <cellStyle name="Title 2 2" xfId="3462"/>
    <cellStyle name="Title 2 3" xfId="3639"/>
    <cellStyle name="Title 2 4" xfId="3789"/>
    <cellStyle name="Title 2 5" xfId="3898"/>
    <cellStyle name="Title 3" xfId="3463"/>
    <cellStyle name="Title 4" xfId="3638"/>
    <cellStyle name="Title 5" xfId="3788"/>
    <cellStyle name="Title 6" xfId="3897"/>
    <cellStyle name="Total" xfId="1436"/>
    <cellStyle name="Total 2" xfId="3464"/>
    <cellStyle name="Total 2 2" xfId="3465"/>
    <cellStyle name="Total 2 3" xfId="3641"/>
    <cellStyle name="Total 2 4" xfId="3792"/>
    <cellStyle name="Total 2 5" xfId="3900"/>
    <cellStyle name="Total 3" xfId="3466"/>
    <cellStyle name="Total 4" xfId="3640"/>
    <cellStyle name="Total 5" xfId="3791"/>
    <cellStyle name="Total 6" xfId="3899"/>
    <cellStyle name="Total_POP-PPA54" xfId="3467"/>
    <cellStyle name="Warning Text" xfId="1437"/>
    <cellStyle name="Warning Text 2" xfId="3468"/>
    <cellStyle name="Warning Text 2 2" xfId="3469"/>
    <cellStyle name="Warning Text 2 3" xfId="3643"/>
    <cellStyle name="Warning Text 2 4" xfId="3795"/>
    <cellStyle name="Warning Text 2 5" xfId="3902"/>
    <cellStyle name="Warning Text 3" xfId="3470"/>
    <cellStyle name="Warning Text 4" xfId="3642"/>
    <cellStyle name="Warning Text 5" xfId="3794"/>
    <cellStyle name="Warning Text 6" xfId="3901"/>
    <cellStyle name="การคำนวณ 2" xfId="1438"/>
    <cellStyle name="การคำนวณ 2 10" xfId="1439"/>
    <cellStyle name="การคำนวณ 2 11" xfId="1440"/>
    <cellStyle name="การคำนวณ 2 12" xfId="1441"/>
    <cellStyle name="การคำนวณ 2 13" xfId="1442"/>
    <cellStyle name="การคำนวณ 2 14" xfId="1443"/>
    <cellStyle name="การคำนวณ 2 15" xfId="1444"/>
    <cellStyle name="การคำนวณ 2 16" xfId="1445"/>
    <cellStyle name="การคำนวณ 2 17" xfId="1446"/>
    <cellStyle name="การคำนวณ 2 18" xfId="1447"/>
    <cellStyle name="การคำนวณ 2 19" xfId="1448"/>
    <cellStyle name="การคำนวณ 2 2" xfId="1449"/>
    <cellStyle name="การคำนวณ 2 20" xfId="1450"/>
    <cellStyle name="การคำนวณ 2 21" xfId="1451"/>
    <cellStyle name="การคำนวณ 2 22" xfId="1452"/>
    <cellStyle name="การคำนวณ 2 23" xfId="1453"/>
    <cellStyle name="การคำนวณ 2 24" xfId="1454"/>
    <cellStyle name="การคำนวณ 2 25" xfId="1455"/>
    <cellStyle name="การคำนวณ 2 26" xfId="1456"/>
    <cellStyle name="การคำนวณ 2 27" xfId="1457"/>
    <cellStyle name="การคำนวณ 2 28" xfId="1458"/>
    <cellStyle name="การคำนวณ 2 29" xfId="1459"/>
    <cellStyle name="การคำนวณ 2 3" xfId="1460"/>
    <cellStyle name="การคำนวณ 2 30" xfId="1461"/>
    <cellStyle name="การคำนวณ 2 31" xfId="1462"/>
    <cellStyle name="การคำนวณ 2 32" xfId="1463"/>
    <cellStyle name="การคำนวณ 2 33" xfId="1464"/>
    <cellStyle name="การคำนวณ 2 34" xfId="1465"/>
    <cellStyle name="การคำนวณ 2 35" xfId="1466"/>
    <cellStyle name="การคำนวณ 2 36" xfId="1467"/>
    <cellStyle name="การคำนวณ 2 37" xfId="3471"/>
    <cellStyle name="การคำนวณ 2 38" xfId="3644"/>
    <cellStyle name="การคำนวณ 2 39" xfId="3796"/>
    <cellStyle name="การคำนวณ 2 4" xfId="1468"/>
    <cellStyle name="การคำนวณ 2 40" xfId="3903"/>
    <cellStyle name="การคำนวณ 2 5" xfId="1469"/>
    <cellStyle name="การคำนวณ 2 6" xfId="1470"/>
    <cellStyle name="การคำนวณ 2 7" xfId="1471"/>
    <cellStyle name="การคำนวณ 2 8" xfId="1472"/>
    <cellStyle name="การคำนวณ 2 9" xfId="1473"/>
    <cellStyle name="การคำนวณ 3" xfId="1474"/>
    <cellStyle name="การคำนวณ 3 10" xfId="1475"/>
    <cellStyle name="การคำนวณ 3 11" xfId="1476"/>
    <cellStyle name="การคำนวณ 3 12" xfId="1477"/>
    <cellStyle name="การคำนวณ 3 13" xfId="1478"/>
    <cellStyle name="การคำนวณ 3 14" xfId="1479"/>
    <cellStyle name="การคำนวณ 3 15" xfId="1480"/>
    <cellStyle name="การคำนวณ 3 16" xfId="1481"/>
    <cellStyle name="การคำนวณ 3 17" xfId="1482"/>
    <cellStyle name="การคำนวณ 3 18" xfId="1483"/>
    <cellStyle name="การคำนวณ 3 19" xfId="1484"/>
    <cellStyle name="การคำนวณ 3 2" xfId="1485"/>
    <cellStyle name="การคำนวณ 3 20" xfId="1486"/>
    <cellStyle name="การคำนวณ 3 21" xfId="1487"/>
    <cellStyle name="การคำนวณ 3 22" xfId="1488"/>
    <cellStyle name="การคำนวณ 3 23" xfId="1489"/>
    <cellStyle name="การคำนวณ 3 24" xfId="1490"/>
    <cellStyle name="การคำนวณ 3 25" xfId="1491"/>
    <cellStyle name="การคำนวณ 3 26" xfId="1492"/>
    <cellStyle name="การคำนวณ 3 27" xfId="1493"/>
    <cellStyle name="การคำนวณ 3 28" xfId="1494"/>
    <cellStyle name="การคำนวณ 3 29" xfId="1495"/>
    <cellStyle name="การคำนวณ 3 3" xfId="1496"/>
    <cellStyle name="การคำนวณ 3 30" xfId="1497"/>
    <cellStyle name="การคำนวณ 3 31" xfId="1498"/>
    <cellStyle name="การคำนวณ 3 32" xfId="1499"/>
    <cellStyle name="การคำนวณ 3 33" xfId="1500"/>
    <cellStyle name="การคำนวณ 3 34" xfId="1501"/>
    <cellStyle name="การคำนวณ 3 35" xfId="1502"/>
    <cellStyle name="การคำนวณ 3 36" xfId="1503"/>
    <cellStyle name="การคำนวณ 3 4" xfId="1504"/>
    <cellStyle name="การคำนวณ 3 5" xfId="1505"/>
    <cellStyle name="การคำนวณ 3 6" xfId="1506"/>
    <cellStyle name="การคำนวณ 3 7" xfId="1507"/>
    <cellStyle name="การคำนวณ 3 8" xfId="1508"/>
    <cellStyle name="การคำนวณ 3 9" xfId="1509"/>
    <cellStyle name="การคำนวณ 4" xfId="1510"/>
    <cellStyle name="ข้อความเตือน 2" xfId="1511"/>
    <cellStyle name="ข้อความเตือน 2 10" xfId="1512"/>
    <cellStyle name="ข้อความเตือน 2 11" xfId="1513"/>
    <cellStyle name="ข้อความเตือน 2 12" xfId="1514"/>
    <cellStyle name="ข้อความเตือน 2 13" xfId="1515"/>
    <cellStyle name="ข้อความเตือน 2 14" xfId="1516"/>
    <cellStyle name="ข้อความเตือน 2 15" xfId="1517"/>
    <cellStyle name="ข้อความเตือน 2 16" xfId="1518"/>
    <cellStyle name="ข้อความเตือน 2 17" xfId="1519"/>
    <cellStyle name="ข้อความเตือน 2 18" xfId="1520"/>
    <cellStyle name="ข้อความเตือน 2 19" xfId="1521"/>
    <cellStyle name="ข้อความเตือน 2 2" xfId="1522"/>
    <cellStyle name="ข้อความเตือน 2 20" xfId="1523"/>
    <cellStyle name="ข้อความเตือน 2 21" xfId="1524"/>
    <cellStyle name="ข้อความเตือน 2 22" xfId="1525"/>
    <cellStyle name="ข้อความเตือน 2 23" xfId="1526"/>
    <cellStyle name="ข้อความเตือน 2 24" xfId="1527"/>
    <cellStyle name="ข้อความเตือน 2 25" xfId="1528"/>
    <cellStyle name="ข้อความเตือน 2 26" xfId="1529"/>
    <cellStyle name="ข้อความเตือน 2 27" xfId="1530"/>
    <cellStyle name="ข้อความเตือน 2 28" xfId="1531"/>
    <cellStyle name="ข้อความเตือน 2 29" xfId="1532"/>
    <cellStyle name="ข้อความเตือน 2 3" xfId="1533"/>
    <cellStyle name="ข้อความเตือน 2 30" xfId="1534"/>
    <cellStyle name="ข้อความเตือน 2 31" xfId="1535"/>
    <cellStyle name="ข้อความเตือน 2 32" xfId="1536"/>
    <cellStyle name="ข้อความเตือน 2 33" xfId="1537"/>
    <cellStyle name="ข้อความเตือน 2 34" xfId="1538"/>
    <cellStyle name="ข้อความเตือน 2 35" xfId="1539"/>
    <cellStyle name="ข้อความเตือน 2 36" xfId="1540"/>
    <cellStyle name="ข้อความเตือน 2 37" xfId="3472"/>
    <cellStyle name="ข้อความเตือน 2 38" xfId="3645"/>
    <cellStyle name="ข้อความเตือน 2 39" xfId="3797"/>
    <cellStyle name="ข้อความเตือน 2 4" xfId="1541"/>
    <cellStyle name="ข้อความเตือน 2 40" xfId="3904"/>
    <cellStyle name="ข้อความเตือน 2 5" xfId="1542"/>
    <cellStyle name="ข้อความเตือน 2 6" xfId="1543"/>
    <cellStyle name="ข้อความเตือน 2 7" xfId="1544"/>
    <cellStyle name="ข้อความเตือน 2 8" xfId="1545"/>
    <cellStyle name="ข้อความเตือน 2 9" xfId="1546"/>
    <cellStyle name="ข้อความเตือน 3" xfId="1547"/>
    <cellStyle name="ข้อความเตือน 3 10" xfId="1548"/>
    <cellStyle name="ข้อความเตือน 3 11" xfId="1549"/>
    <cellStyle name="ข้อความเตือน 3 12" xfId="1550"/>
    <cellStyle name="ข้อความเตือน 3 13" xfId="1551"/>
    <cellStyle name="ข้อความเตือน 3 14" xfId="1552"/>
    <cellStyle name="ข้อความเตือน 3 15" xfId="1553"/>
    <cellStyle name="ข้อความเตือน 3 16" xfId="1554"/>
    <cellStyle name="ข้อความเตือน 3 17" xfId="1555"/>
    <cellStyle name="ข้อความเตือน 3 18" xfId="1556"/>
    <cellStyle name="ข้อความเตือน 3 19" xfId="1557"/>
    <cellStyle name="ข้อความเตือน 3 2" xfId="1558"/>
    <cellStyle name="ข้อความเตือน 3 20" xfId="1559"/>
    <cellStyle name="ข้อความเตือน 3 21" xfId="1560"/>
    <cellStyle name="ข้อความเตือน 3 22" xfId="1561"/>
    <cellStyle name="ข้อความเตือน 3 23" xfId="1562"/>
    <cellStyle name="ข้อความเตือน 3 24" xfId="1563"/>
    <cellStyle name="ข้อความเตือน 3 25" xfId="1564"/>
    <cellStyle name="ข้อความเตือน 3 26" xfId="1565"/>
    <cellStyle name="ข้อความเตือน 3 27" xfId="1566"/>
    <cellStyle name="ข้อความเตือน 3 28" xfId="1567"/>
    <cellStyle name="ข้อความเตือน 3 29" xfId="1568"/>
    <cellStyle name="ข้อความเตือน 3 3" xfId="1569"/>
    <cellStyle name="ข้อความเตือน 3 30" xfId="1570"/>
    <cellStyle name="ข้อความเตือน 3 31" xfId="1571"/>
    <cellStyle name="ข้อความเตือน 3 32" xfId="1572"/>
    <cellStyle name="ข้อความเตือน 3 33" xfId="1573"/>
    <cellStyle name="ข้อความเตือน 3 34" xfId="1574"/>
    <cellStyle name="ข้อความเตือน 3 35" xfId="1575"/>
    <cellStyle name="ข้อความเตือน 3 36" xfId="1576"/>
    <cellStyle name="ข้อความเตือน 3 4" xfId="1577"/>
    <cellStyle name="ข้อความเตือน 3 5" xfId="1578"/>
    <cellStyle name="ข้อความเตือน 3 6" xfId="1579"/>
    <cellStyle name="ข้อความเตือน 3 7" xfId="1580"/>
    <cellStyle name="ข้อความเตือน 3 8" xfId="1581"/>
    <cellStyle name="ข้อความเตือน 3 9" xfId="1582"/>
    <cellStyle name="ข้อความเตือน 4" xfId="1583"/>
    <cellStyle name="ข้อความอธิบาย 2" xfId="1584"/>
    <cellStyle name="ข้อความอธิบาย 2 10" xfId="1585"/>
    <cellStyle name="ข้อความอธิบาย 2 11" xfId="1586"/>
    <cellStyle name="ข้อความอธิบาย 2 12" xfId="1587"/>
    <cellStyle name="ข้อความอธิบาย 2 13" xfId="1588"/>
    <cellStyle name="ข้อความอธิบาย 2 14" xfId="1589"/>
    <cellStyle name="ข้อความอธิบาย 2 15" xfId="1590"/>
    <cellStyle name="ข้อความอธิบาย 2 16" xfId="1591"/>
    <cellStyle name="ข้อความอธิบาย 2 17" xfId="1592"/>
    <cellStyle name="ข้อความอธิบาย 2 18" xfId="1593"/>
    <cellStyle name="ข้อความอธิบาย 2 19" xfId="1594"/>
    <cellStyle name="ข้อความอธิบาย 2 2" xfId="1595"/>
    <cellStyle name="ข้อความอธิบาย 2 20" xfId="1596"/>
    <cellStyle name="ข้อความอธิบาย 2 21" xfId="1597"/>
    <cellStyle name="ข้อความอธิบาย 2 22" xfId="1598"/>
    <cellStyle name="ข้อความอธิบาย 2 23" xfId="1599"/>
    <cellStyle name="ข้อความอธิบาย 2 24" xfId="1600"/>
    <cellStyle name="ข้อความอธิบาย 2 25" xfId="1601"/>
    <cellStyle name="ข้อความอธิบาย 2 26" xfId="1602"/>
    <cellStyle name="ข้อความอธิบาย 2 27" xfId="1603"/>
    <cellStyle name="ข้อความอธิบาย 2 28" xfId="1604"/>
    <cellStyle name="ข้อความอธิบาย 2 29" xfId="1605"/>
    <cellStyle name="ข้อความอธิบาย 2 3" xfId="1606"/>
    <cellStyle name="ข้อความอธิบาย 2 30" xfId="1607"/>
    <cellStyle name="ข้อความอธิบาย 2 31" xfId="1608"/>
    <cellStyle name="ข้อความอธิบาย 2 32" xfId="1609"/>
    <cellStyle name="ข้อความอธิบาย 2 33" xfId="1610"/>
    <cellStyle name="ข้อความอธิบาย 2 34" xfId="1611"/>
    <cellStyle name="ข้อความอธิบาย 2 35" xfId="1612"/>
    <cellStyle name="ข้อความอธิบาย 2 36" xfId="1613"/>
    <cellStyle name="ข้อความอธิบาย 2 37" xfId="3473"/>
    <cellStyle name="ข้อความอธิบาย 2 38" xfId="3646"/>
    <cellStyle name="ข้อความอธิบาย 2 39" xfId="3798"/>
    <cellStyle name="ข้อความอธิบาย 2 4" xfId="1614"/>
    <cellStyle name="ข้อความอธิบาย 2 40" xfId="3905"/>
    <cellStyle name="ข้อความอธิบาย 2 5" xfId="1615"/>
    <cellStyle name="ข้อความอธิบาย 2 6" xfId="1616"/>
    <cellStyle name="ข้อความอธิบาย 2 7" xfId="1617"/>
    <cellStyle name="ข้อความอธิบาย 2 8" xfId="1618"/>
    <cellStyle name="ข้อความอธิบาย 2 9" xfId="1619"/>
    <cellStyle name="ข้อความอธิบาย 3" xfId="1620"/>
    <cellStyle name="ข้อความอธิบาย 3 10" xfId="1621"/>
    <cellStyle name="ข้อความอธิบาย 3 11" xfId="1622"/>
    <cellStyle name="ข้อความอธิบาย 3 12" xfId="1623"/>
    <cellStyle name="ข้อความอธิบาย 3 13" xfId="1624"/>
    <cellStyle name="ข้อความอธิบาย 3 14" xfId="1625"/>
    <cellStyle name="ข้อความอธิบาย 3 15" xfId="1626"/>
    <cellStyle name="ข้อความอธิบาย 3 16" xfId="1627"/>
    <cellStyle name="ข้อความอธิบาย 3 17" xfId="1628"/>
    <cellStyle name="ข้อความอธิบาย 3 18" xfId="1629"/>
    <cellStyle name="ข้อความอธิบาย 3 19" xfId="1630"/>
    <cellStyle name="ข้อความอธิบาย 3 2" xfId="1631"/>
    <cellStyle name="ข้อความอธิบาย 3 20" xfId="1632"/>
    <cellStyle name="ข้อความอธิบาย 3 21" xfId="1633"/>
    <cellStyle name="ข้อความอธิบาย 3 22" xfId="1634"/>
    <cellStyle name="ข้อความอธิบาย 3 23" xfId="1635"/>
    <cellStyle name="ข้อความอธิบาย 3 24" xfId="1636"/>
    <cellStyle name="ข้อความอธิบาย 3 25" xfId="1637"/>
    <cellStyle name="ข้อความอธิบาย 3 26" xfId="1638"/>
    <cellStyle name="ข้อความอธิบาย 3 27" xfId="1639"/>
    <cellStyle name="ข้อความอธิบาย 3 28" xfId="1640"/>
    <cellStyle name="ข้อความอธิบาย 3 29" xfId="1641"/>
    <cellStyle name="ข้อความอธิบาย 3 3" xfId="1642"/>
    <cellStyle name="ข้อความอธิบาย 3 30" xfId="1643"/>
    <cellStyle name="ข้อความอธิบาย 3 31" xfId="1644"/>
    <cellStyle name="ข้อความอธิบาย 3 32" xfId="1645"/>
    <cellStyle name="ข้อความอธิบาย 3 33" xfId="1646"/>
    <cellStyle name="ข้อความอธิบาย 3 34" xfId="1647"/>
    <cellStyle name="ข้อความอธิบาย 3 35" xfId="1648"/>
    <cellStyle name="ข้อความอธิบาย 3 36" xfId="1649"/>
    <cellStyle name="ข้อความอธิบาย 3 4" xfId="1650"/>
    <cellStyle name="ข้อความอธิบาย 3 5" xfId="1651"/>
    <cellStyle name="ข้อความอธิบาย 3 6" xfId="1652"/>
    <cellStyle name="ข้อความอธิบาย 3 7" xfId="1653"/>
    <cellStyle name="ข้อความอธิบาย 3 8" xfId="1654"/>
    <cellStyle name="ข้อความอธิบาย 3 9" xfId="1655"/>
    <cellStyle name="ข้อความอธิบาย 4" xfId="1656"/>
    <cellStyle name="เครื่องหมายจุลภาค" xfId="1657" builtinId="3"/>
    <cellStyle name="เครื่องหมายจุลภาค 2" xfId="1658"/>
    <cellStyle name="เครื่องหมายจุลภาค 2 2" xfId="1659"/>
    <cellStyle name="เครื่องหมายจุลภาค 2_คำขอปี55ส่งสนย.เพิ่มเติม(อินทร์บุรี 16กย.54)" xfId="1660"/>
    <cellStyle name="เครื่องหมายจุลภาค 20" xfId="1661"/>
    <cellStyle name="เครื่องหมายจุลภาค 20 2" xfId="1662"/>
    <cellStyle name="เครื่องหมายจุลภาค 21" xfId="1663"/>
    <cellStyle name="เครื่องหมายจุลภาค 22" xfId="1664"/>
    <cellStyle name="เครื่องหมายจุลภาค 22 2" xfId="1665"/>
    <cellStyle name="เครื่องหมายจุลภาค 22 3" xfId="1666"/>
    <cellStyle name="เครื่องหมายจุลภาค 22 4" xfId="1667"/>
    <cellStyle name="เครื่องหมายจุลภาค 22 5" xfId="1668"/>
    <cellStyle name="เครื่องหมายจุลภาค 25" xfId="1669"/>
    <cellStyle name="เครื่องหมายจุลภาค 25 2" xfId="1670"/>
    <cellStyle name="เครื่องหมายจุลภาค 25 3" xfId="1671"/>
    <cellStyle name="เครื่องหมายจุลภาค 25 4" xfId="1672"/>
    <cellStyle name="เครื่องหมายจุลภาค 25 5" xfId="1673"/>
    <cellStyle name="เครื่องหมายจุลภาค 29" xfId="1674"/>
    <cellStyle name="เครื่องหมายจุลภาค 29 2" xfId="1675"/>
    <cellStyle name="เครื่องหมายจุลภาค 29 3" xfId="1676"/>
    <cellStyle name="เครื่องหมายจุลภาค 29 4" xfId="1677"/>
    <cellStyle name="เครื่องหมายจุลภาค 29 5" xfId="1678"/>
    <cellStyle name="เครื่องหมายจุลภาค 3" xfId="1679"/>
    <cellStyle name="เครื่องหมายจุลภาค 32" xfId="1680"/>
    <cellStyle name="เครื่องหมายจุลภาค 32 2" xfId="1681"/>
    <cellStyle name="เครื่องหมายจุลภาค 32 3" xfId="1682"/>
    <cellStyle name="เครื่องหมายจุลภาค 32 4" xfId="1683"/>
    <cellStyle name="เครื่องหมายจุลภาค 32 5" xfId="1684"/>
    <cellStyle name="เครื่องหมายจุลภาค 35" xfId="1685"/>
    <cellStyle name="เครื่องหมายจุลภาค 35 2" xfId="1686"/>
    <cellStyle name="เครื่องหมายจุลภาค 35 3" xfId="1687"/>
    <cellStyle name="เครื่องหมายจุลภาค 35 4" xfId="1688"/>
    <cellStyle name="เครื่องหมายจุลภาค 35 5" xfId="1689"/>
    <cellStyle name="เครื่องหมายจุลภาค 37" xfId="1690"/>
    <cellStyle name="เครื่องหมายจุลภาค 37 2" xfId="1691"/>
    <cellStyle name="เครื่องหมายจุลภาค 37 3" xfId="1692"/>
    <cellStyle name="เครื่องหมายจุลภาค 37 4" xfId="1693"/>
    <cellStyle name="เครื่องหมายจุลภาค 37 5" xfId="1694"/>
    <cellStyle name="เครื่องหมายจุลภาค 38" xfId="1695"/>
    <cellStyle name="เครื่องหมายจุลภาค 38 2" xfId="1696"/>
    <cellStyle name="เครื่องหมายจุลภาค 38 3" xfId="1697"/>
    <cellStyle name="เครื่องหมายจุลภาค 38 4" xfId="1698"/>
    <cellStyle name="เครื่องหมายจุลภาค 38 5" xfId="1699"/>
    <cellStyle name="เครื่องหมายจุลภาค 39" xfId="1700"/>
    <cellStyle name="เครื่องหมายจุลภาค 39 2" xfId="1701"/>
    <cellStyle name="เครื่องหมายจุลภาค 39 3" xfId="1702"/>
    <cellStyle name="เครื่องหมายจุลภาค 39 4" xfId="1703"/>
    <cellStyle name="เครื่องหมายจุลภาค 39 5" xfId="1704"/>
    <cellStyle name="เครื่องหมายจุลภาค 4 2" xfId="1705"/>
    <cellStyle name="เครื่องหมายจุลภาค 40" xfId="1706"/>
    <cellStyle name="เครื่องหมายจุลภาค 40 2" xfId="1707"/>
    <cellStyle name="เครื่องหมายจุลภาค 40 3" xfId="1708"/>
    <cellStyle name="เครื่องหมายจุลภาค 40 4" xfId="1709"/>
    <cellStyle name="เครื่องหมายจุลภาค 40 5" xfId="1710"/>
    <cellStyle name="เครื่องหมายจุลภาค 40 6" xfId="1711"/>
    <cellStyle name="เครื่องหมายจุลภาค 42" xfId="1712"/>
    <cellStyle name="เครื่องหมายจุลภาค 42 2" xfId="1713"/>
    <cellStyle name="เครื่องหมายจุลภาค 42 3" xfId="1714"/>
    <cellStyle name="เครื่องหมายจุลภาค 42 4" xfId="1715"/>
    <cellStyle name="เครื่องหมายจุลภาค 42 5" xfId="1716"/>
    <cellStyle name="เครื่องหมายจุลภาค 43 2" xfId="1717"/>
    <cellStyle name="เครื่องหมายจุลภาค 44 2" xfId="1718"/>
    <cellStyle name="เครื่องหมายจุลภาค 45" xfId="1719"/>
    <cellStyle name="เครื่องหมายจุลภาค 45 2" xfId="1720"/>
    <cellStyle name="เครื่องหมายจุลภาค 45 3" xfId="1721"/>
    <cellStyle name="เครื่องหมายจุลภาค 45 4" xfId="1722"/>
    <cellStyle name="เครื่องหมายจุลภาค 45 5" xfId="1723"/>
    <cellStyle name="เครื่องหมายจุลภาค 45 6" xfId="1724"/>
    <cellStyle name="เครื่องหมายจุลภาค 48" xfId="1725"/>
    <cellStyle name="เครื่องหมายจุลภาค 48 2" xfId="1726"/>
    <cellStyle name="เครื่องหมายจุลภาค 48 3" xfId="1727"/>
    <cellStyle name="เครื่องหมายจุลภาค 48 4" xfId="1728"/>
    <cellStyle name="เครื่องหมายจุลภาค 48 5" xfId="1729"/>
    <cellStyle name="เครื่องหมายจุลภาค 50" xfId="1730"/>
    <cellStyle name="เครื่องหมายจุลภาค 50 2" xfId="1731"/>
    <cellStyle name="เครื่องหมายจุลภาค 50 3" xfId="1732"/>
    <cellStyle name="เครื่องหมายจุลภาค 50 4" xfId="1733"/>
    <cellStyle name="เครื่องหมายจุลภาค 50 5" xfId="1734"/>
    <cellStyle name="เครื่องหมายจุลภาค 52" xfId="1735"/>
    <cellStyle name="เครื่องหมายจุลภาค 52 2" xfId="1736"/>
    <cellStyle name="เครื่องหมายจุลภาค 52 3" xfId="1737"/>
    <cellStyle name="เครื่องหมายจุลภาค 52 4" xfId="1738"/>
    <cellStyle name="เครื่องหมายจุลภาค 52 5" xfId="1739"/>
    <cellStyle name="เครื่องหมายจุลภาค 54" xfId="1740"/>
    <cellStyle name="เครื่องหมายจุลภาค 54 2" xfId="1741"/>
    <cellStyle name="เครื่องหมายจุลภาค 54 3" xfId="1742"/>
    <cellStyle name="เครื่องหมายจุลภาค 54 4" xfId="1743"/>
    <cellStyle name="เครื่องหมายจุลภาค 54 5" xfId="1744"/>
    <cellStyle name="เครื่องหมายสกุลเงิน 2" xfId="1745"/>
    <cellStyle name="ชื่อเรื่อง 2" xfId="1746"/>
    <cellStyle name="ชื่อเรื่อง 2 10" xfId="1747"/>
    <cellStyle name="ชื่อเรื่อง 2 11" xfId="1748"/>
    <cellStyle name="ชื่อเรื่อง 2 12" xfId="1749"/>
    <cellStyle name="ชื่อเรื่อง 2 13" xfId="1750"/>
    <cellStyle name="ชื่อเรื่อง 2 14" xfId="1751"/>
    <cellStyle name="ชื่อเรื่อง 2 15" xfId="1752"/>
    <cellStyle name="ชื่อเรื่อง 2 16" xfId="1753"/>
    <cellStyle name="ชื่อเรื่อง 2 17" xfId="1754"/>
    <cellStyle name="ชื่อเรื่อง 2 18" xfId="1755"/>
    <cellStyle name="ชื่อเรื่อง 2 19" xfId="1756"/>
    <cellStyle name="ชื่อเรื่อง 2 2" xfId="1757"/>
    <cellStyle name="ชื่อเรื่อง 2 20" xfId="1758"/>
    <cellStyle name="ชื่อเรื่อง 2 21" xfId="1759"/>
    <cellStyle name="ชื่อเรื่อง 2 22" xfId="1760"/>
    <cellStyle name="ชื่อเรื่อง 2 23" xfId="1761"/>
    <cellStyle name="ชื่อเรื่อง 2 24" xfId="1762"/>
    <cellStyle name="ชื่อเรื่อง 2 25" xfId="1763"/>
    <cellStyle name="ชื่อเรื่อง 2 26" xfId="1764"/>
    <cellStyle name="ชื่อเรื่อง 2 27" xfId="1765"/>
    <cellStyle name="ชื่อเรื่อง 2 28" xfId="1766"/>
    <cellStyle name="ชื่อเรื่อง 2 29" xfId="1767"/>
    <cellStyle name="ชื่อเรื่อง 2 3" xfId="1768"/>
    <cellStyle name="ชื่อเรื่อง 2 30" xfId="1769"/>
    <cellStyle name="ชื่อเรื่อง 2 31" xfId="1770"/>
    <cellStyle name="ชื่อเรื่อง 2 32" xfId="1771"/>
    <cellStyle name="ชื่อเรื่อง 2 33" xfId="1772"/>
    <cellStyle name="ชื่อเรื่อง 2 34" xfId="1773"/>
    <cellStyle name="ชื่อเรื่อง 2 35" xfId="1774"/>
    <cellStyle name="ชื่อเรื่อง 2 36" xfId="1775"/>
    <cellStyle name="ชื่อเรื่อง 2 37" xfId="3474"/>
    <cellStyle name="ชื่อเรื่อง 2 38" xfId="3647"/>
    <cellStyle name="ชื่อเรื่อง 2 39" xfId="3799"/>
    <cellStyle name="ชื่อเรื่อง 2 4" xfId="1776"/>
    <cellStyle name="ชื่อเรื่อง 2 40" xfId="3906"/>
    <cellStyle name="ชื่อเรื่อง 2 5" xfId="1777"/>
    <cellStyle name="ชื่อเรื่อง 2 6" xfId="1778"/>
    <cellStyle name="ชื่อเรื่อง 2 7" xfId="1779"/>
    <cellStyle name="ชื่อเรื่อง 2 8" xfId="1780"/>
    <cellStyle name="ชื่อเรื่อง 2 9" xfId="1781"/>
    <cellStyle name="ชื่อเรื่อง 3" xfId="1782"/>
    <cellStyle name="ชื่อเรื่อง 3 10" xfId="1783"/>
    <cellStyle name="ชื่อเรื่อง 3 11" xfId="1784"/>
    <cellStyle name="ชื่อเรื่อง 3 12" xfId="1785"/>
    <cellStyle name="ชื่อเรื่อง 3 13" xfId="1786"/>
    <cellStyle name="ชื่อเรื่อง 3 14" xfId="1787"/>
    <cellStyle name="ชื่อเรื่อง 3 15" xfId="1788"/>
    <cellStyle name="ชื่อเรื่อง 3 16" xfId="1789"/>
    <cellStyle name="ชื่อเรื่อง 3 17" xfId="1790"/>
    <cellStyle name="ชื่อเรื่อง 3 18" xfId="1791"/>
    <cellStyle name="ชื่อเรื่อง 3 19" xfId="1792"/>
    <cellStyle name="ชื่อเรื่อง 3 2" xfId="1793"/>
    <cellStyle name="ชื่อเรื่อง 3 20" xfId="1794"/>
    <cellStyle name="ชื่อเรื่อง 3 21" xfId="1795"/>
    <cellStyle name="ชื่อเรื่อง 3 22" xfId="1796"/>
    <cellStyle name="ชื่อเรื่อง 3 23" xfId="1797"/>
    <cellStyle name="ชื่อเรื่อง 3 24" xfId="1798"/>
    <cellStyle name="ชื่อเรื่อง 3 25" xfId="1799"/>
    <cellStyle name="ชื่อเรื่อง 3 26" xfId="1800"/>
    <cellStyle name="ชื่อเรื่อง 3 27" xfId="1801"/>
    <cellStyle name="ชื่อเรื่อง 3 28" xfId="1802"/>
    <cellStyle name="ชื่อเรื่อง 3 29" xfId="1803"/>
    <cellStyle name="ชื่อเรื่อง 3 3" xfId="1804"/>
    <cellStyle name="ชื่อเรื่อง 3 30" xfId="1805"/>
    <cellStyle name="ชื่อเรื่อง 3 31" xfId="1806"/>
    <cellStyle name="ชื่อเรื่อง 3 32" xfId="1807"/>
    <cellStyle name="ชื่อเรื่อง 3 33" xfId="1808"/>
    <cellStyle name="ชื่อเรื่อง 3 34" xfId="1809"/>
    <cellStyle name="ชื่อเรื่อง 3 35" xfId="1810"/>
    <cellStyle name="ชื่อเรื่อง 3 36" xfId="1811"/>
    <cellStyle name="ชื่อเรื่อง 3 4" xfId="1812"/>
    <cellStyle name="ชื่อเรื่อง 3 5" xfId="1813"/>
    <cellStyle name="ชื่อเรื่อง 3 6" xfId="1814"/>
    <cellStyle name="ชื่อเรื่อง 3 7" xfId="1815"/>
    <cellStyle name="ชื่อเรื่อง 3 8" xfId="1816"/>
    <cellStyle name="ชื่อเรื่อง 3 9" xfId="1817"/>
    <cellStyle name="ชื่อเรื่อง 4" xfId="1818"/>
    <cellStyle name="เชื่อมโยงหลายมิติ_ทุก รพ. รายเขต" xfId="1819"/>
    <cellStyle name="เซลล์ตรวจสอบ 2" xfId="1820"/>
    <cellStyle name="เซลล์ตรวจสอบ 2 10" xfId="1821"/>
    <cellStyle name="เซลล์ตรวจสอบ 2 11" xfId="1822"/>
    <cellStyle name="เซลล์ตรวจสอบ 2 12" xfId="1823"/>
    <cellStyle name="เซลล์ตรวจสอบ 2 13" xfId="1824"/>
    <cellStyle name="เซลล์ตรวจสอบ 2 14" xfId="1825"/>
    <cellStyle name="เซลล์ตรวจสอบ 2 15" xfId="1826"/>
    <cellStyle name="เซลล์ตรวจสอบ 2 16" xfId="1827"/>
    <cellStyle name="เซลล์ตรวจสอบ 2 17" xfId="1828"/>
    <cellStyle name="เซลล์ตรวจสอบ 2 18" xfId="1829"/>
    <cellStyle name="เซลล์ตรวจสอบ 2 19" xfId="1830"/>
    <cellStyle name="เซลล์ตรวจสอบ 2 2" xfId="1831"/>
    <cellStyle name="เซลล์ตรวจสอบ 2 20" xfId="1832"/>
    <cellStyle name="เซลล์ตรวจสอบ 2 21" xfId="1833"/>
    <cellStyle name="เซลล์ตรวจสอบ 2 22" xfId="1834"/>
    <cellStyle name="เซลล์ตรวจสอบ 2 23" xfId="1835"/>
    <cellStyle name="เซลล์ตรวจสอบ 2 24" xfId="1836"/>
    <cellStyle name="เซลล์ตรวจสอบ 2 25" xfId="1837"/>
    <cellStyle name="เซลล์ตรวจสอบ 2 26" xfId="1838"/>
    <cellStyle name="เซลล์ตรวจสอบ 2 27" xfId="1839"/>
    <cellStyle name="เซลล์ตรวจสอบ 2 28" xfId="1840"/>
    <cellStyle name="เซลล์ตรวจสอบ 2 29" xfId="1841"/>
    <cellStyle name="เซลล์ตรวจสอบ 2 3" xfId="1842"/>
    <cellStyle name="เซลล์ตรวจสอบ 2 30" xfId="1843"/>
    <cellStyle name="เซลล์ตรวจสอบ 2 31" xfId="1844"/>
    <cellStyle name="เซลล์ตรวจสอบ 2 32" xfId="1845"/>
    <cellStyle name="เซลล์ตรวจสอบ 2 33" xfId="1846"/>
    <cellStyle name="เซลล์ตรวจสอบ 2 34" xfId="1847"/>
    <cellStyle name="เซลล์ตรวจสอบ 2 35" xfId="1848"/>
    <cellStyle name="เซลล์ตรวจสอบ 2 36" xfId="1849"/>
    <cellStyle name="เซลล์ตรวจสอบ 2 37" xfId="3475"/>
    <cellStyle name="เซลล์ตรวจสอบ 2 38" xfId="3648"/>
    <cellStyle name="เซลล์ตรวจสอบ 2 39" xfId="3800"/>
    <cellStyle name="เซลล์ตรวจสอบ 2 4" xfId="1850"/>
    <cellStyle name="เซลล์ตรวจสอบ 2 40" xfId="3907"/>
    <cellStyle name="เซลล์ตรวจสอบ 2 5" xfId="1851"/>
    <cellStyle name="เซลล์ตรวจสอบ 2 6" xfId="1852"/>
    <cellStyle name="เซลล์ตรวจสอบ 2 7" xfId="1853"/>
    <cellStyle name="เซลล์ตรวจสอบ 2 8" xfId="1854"/>
    <cellStyle name="เซลล์ตรวจสอบ 2 9" xfId="1855"/>
    <cellStyle name="เซลล์ตรวจสอบ 3" xfId="1856"/>
    <cellStyle name="เซลล์ตรวจสอบ 3 10" xfId="1857"/>
    <cellStyle name="เซลล์ตรวจสอบ 3 11" xfId="1858"/>
    <cellStyle name="เซลล์ตรวจสอบ 3 12" xfId="1859"/>
    <cellStyle name="เซลล์ตรวจสอบ 3 13" xfId="1860"/>
    <cellStyle name="เซลล์ตรวจสอบ 3 14" xfId="1861"/>
    <cellStyle name="เซลล์ตรวจสอบ 3 15" xfId="1862"/>
    <cellStyle name="เซลล์ตรวจสอบ 3 16" xfId="1863"/>
    <cellStyle name="เซลล์ตรวจสอบ 3 17" xfId="1864"/>
    <cellStyle name="เซลล์ตรวจสอบ 3 18" xfId="1865"/>
    <cellStyle name="เซลล์ตรวจสอบ 3 19" xfId="1866"/>
    <cellStyle name="เซลล์ตรวจสอบ 3 2" xfId="1867"/>
    <cellStyle name="เซลล์ตรวจสอบ 3 20" xfId="1868"/>
    <cellStyle name="เซลล์ตรวจสอบ 3 21" xfId="1869"/>
    <cellStyle name="เซลล์ตรวจสอบ 3 22" xfId="1870"/>
    <cellStyle name="เซลล์ตรวจสอบ 3 23" xfId="1871"/>
    <cellStyle name="เซลล์ตรวจสอบ 3 24" xfId="1872"/>
    <cellStyle name="เซลล์ตรวจสอบ 3 25" xfId="1873"/>
    <cellStyle name="เซลล์ตรวจสอบ 3 26" xfId="1874"/>
    <cellStyle name="เซลล์ตรวจสอบ 3 27" xfId="1875"/>
    <cellStyle name="เซลล์ตรวจสอบ 3 28" xfId="1876"/>
    <cellStyle name="เซลล์ตรวจสอบ 3 29" xfId="1877"/>
    <cellStyle name="เซลล์ตรวจสอบ 3 3" xfId="1878"/>
    <cellStyle name="เซลล์ตรวจสอบ 3 30" xfId="1879"/>
    <cellStyle name="เซลล์ตรวจสอบ 3 31" xfId="1880"/>
    <cellStyle name="เซลล์ตรวจสอบ 3 32" xfId="1881"/>
    <cellStyle name="เซลล์ตรวจสอบ 3 33" xfId="1882"/>
    <cellStyle name="เซลล์ตรวจสอบ 3 34" xfId="1883"/>
    <cellStyle name="เซลล์ตรวจสอบ 3 35" xfId="1884"/>
    <cellStyle name="เซลล์ตรวจสอบ 3 36" xfId="1885"/>
    <cellStyle name="เซลล์ตรวจสอบ 3 4" xfId="1886"/>
    <cellStyle name="เซลล์ตรวจสอบ 3 5" xfId="1887"/>
    <cellStyle name="เซลล์ตรวจสอบ 3 6" xfId="1888"/>
    <cellStyle name="เซลล์ตรวจสอบ 3 7" xfId="1889"/>
    <cellStyle name="เซลล์ตรวจสอบ 3 8" xfId="1890"/>
    <cellStyle name="เซลล์ตรวจสอบ 3 9" xfId="1891"/>
    <cellStyle name="เซลล์ตรวจสอบ 4" xfId="1892"/>
    <cellStyle name="เซลล์ที่มีการเชื่อมโยง 2" xfId="1893"/>
    <cellStyle name="เซลล์ที่มีการเชื่อมโยง 2 10" xfId="1894"/>
    <cellStyle name="เซลล์ที่มีการเชื่อมโยง 2 11" xfId="1895"/>
    <cellStyle name="เซลล์ที่มีการเชื่อมโยง 2 12" xfId="1896"/>
    <cellStyle name="เซลล์ที่มีการเชื่อมโยง 2 13" xfId="1897"/>
    <cellStyle name="เซลล์ที่มีการเชื่อมโยง 2 14" xfId="1898"/>
    <cellStyle name="เซลล์ที่มีการเชื่อมโยง 2 15" xfId="1899"/>
    <cellStyle name="เซลล์ที่มีการเชื่อมโยง 2 16" xfId="1900"/>
    <cellStyle name="เซลล์ที่มีการเชื่อมโยง 2 17" xfId="1901"/>
    <cellStyle name="เซลล์ที่มีการเชื่อมโยง 2 18" xfId="1902"/>
    <cellStyle name="เซลล์ที่มีการเชื่อมโยง 2 19" xfId="1903"/>
    <cellStyle name="เซลล์ที่มีการเชื่อมโยง 2 2" xfId="1904"/>
    <cellStyle name="เซลล์ที่มีการเชื่อมโยง 2 20" xfId="1905"/>
    <cellStyle name="เซลล์ที่มีการเชื่อมโยง 2 21" xfId="1906"/>
    <cellStyle name="เซลล์ที่มีการเชื่อมโยง 2 22" xfId="1907"/>
    <cellStyle name="เซลล์ที่มีการเชื่อมโยง 2 23" xfId="1908"/>
    <cellStyle name="เซลล์ที่มีการเชื่อมโยง 2 24" xfId="1909"/>
    <cellStyle name="เซลล์ที่มีการเชื่อมโยง 2 25" xfId="1910"/>
    <cellStyle name="เซลล์ที่มีการเชื่อมโยง 2 26" xfId="1911"/>
    <cellStyle name="เซลล์ที่มีการเชื่อมโยง 2 27" xfId="1912"/>
    <cellStyle name="เซลล์ที่มีการเชื่อมโยง 2 28" xfId="1913"/>
    <cellStyle name="เซลล์ที่มีการเชื่อมโยง 2 29" xfId="1914"/>
    <cellStyle name="เซลล์ที่มีการเชื่อมโยง 2 3" xfId="1915"/>
    <cellStyle name="เซลล์ที่มีการเชื่อมโยง 2 30" xfId="1916"/>
    <cellStyle name="เซลล์ที่มีการเชื่อมโยง 2 31" xfId="1917"/>
    <cellStyle name="เซลล์ที่มีการเชื่อมโยง 2 32" xfId="1918"/>
    <cellStyle name="เซลล์ที่มีการเชื่อมโยง 2 33" xfId="1919"/>
    <cellStyle name="เซลล์ที่มีการเชื่อมโยง 2 34" xfId="1920"/>
    <cellStyle name="เซลล์ที่มีการเชื่อมโยง 2 35" xfId="1921"/>
    <cellStyle name="เซลล์ที่มีการเชื่อมโยง 2 36" xfId="1922"/>
    <cellStyle name="เซลล์ที่มีการเชื่อมโยง 2 37" xfId="3476"/>
    <cellStyle name="เซลล์ที่มีการเชื่อมโยง 2 38" xfId="3649"/>
    <cellStyle name="เซลล์ที่มีการเชื่อมโยง 2 39" xfId="3801"/>
    <cellStyle name="เซลล์ที่มีการเชื่อมโยง 2 4" xfId="1923"/>
    <cellStyle name="เซลล์ที่มีการเชื่อมโยง 2 40" xfId="3908"/>
    <cellStyle name="เซลล์ที่มีการเชื่อมโยง 2 5" xfId="1924"/>
    <cellStyle name="เซลล์ที่มีการเชื่อมโยง 2 6" xfId="1925"/>
    <cellStyle name="เซลล์ที่มีการเชื่อมโยง 2 7" xfId="1926"/>
    <cellStyle name="เซลล์ที่มีการเชื่อมโยง 2 8" xfId="1927"/>
    <cellStyle name="เซลล์ที่มีการเชื่อมโยง 2 9" xfId="1928"/>
    <cellStyle name="เซลล์ที่มีการเชื่อมโยง 3" xfId="1929"/>
    <cellStyle name="เซลล์ที่มีการเชื่อมโยง 3 10" xfId="1930"/>
    <cellStyle name="เซลล์ที่มีการเชื่อมโยง 3 11" xfId="1931"/>
    <cellStyle name="เซลล์ที่มีการเชื่อมโยง 3 12" xfId="1932"/>
    <cellStyle name="เซลล์ที่มีการเชื่อมโยง 3 13" xfId="1933"/>
    <cellStyle name="เซลล์ที่มีการเชื่อมโยง 3 14" xfId="1934"/>
    <cellStyle name="เซลล์ที่มีการเชื่อมโยง 3 15" xfId="1935"/>
    <cellStyle name="เซลล์ที่มีการเชื่อมโยง 3 16" xfId="1936"/>
    <cellStyle name="เซลล์ที่มีการเชื่อมโยง 3 17" xfId="1937"/>
    <cellStyle name="เซลล์ที่มีการเชื่อมโยง 3 18" xfId="1938"/>
    <cellStyle name="เซลล์ที่มีการเชื่อมโยง 3 19" xfId="1939"/>
    <cellStyle name="เซลล์ที่มีการเชื่อมโยง 3 2" xfId="1940"/>
    <cellStyle name="เซลล์ที่มีการเชื่อมโยง 3 20" xfId="1941"/>
    <cellStyle name="เซลล์ที่มีการเชื่อมโยง 3 21" xfId="1942"/>
    <cellStyle name="เซลล์ที่มีการเชื่อมโยง 3 22" xfId="1943"/>
    <cellStyle name="เซลล์ที่มีการเชื่อมโยง 3 23" xfId="1944"/>
    <cellStyle name="เซลล์ที่มีการเชื่อมโยง 3 24" xfId="1945"/>
    <cellStyle name="เซลล์ที่มีการเชื่อมโยง 3 25" xfId="1946"/>
    <cellStyle name="เซลล์ที่มีการเชื่อมโยง 3 26" xfId="1947"/>
    <cellStyle name="เซลล์ที่มีการเชื่อมโยง 3 27" xfId="1948"/>
    <cellStyle name="เซลล์ที่มีการเชื่อมโยง 3 28" xfId="1949"/>
    <cellStyle name="เซลล์ที่มีการเชื่อมโยง 3 29" xfId="1950"/>
    <cellStyle name="เซลล์ที่มีการเชื่อมโยง 3 3" xfId="1951"/>
    <cellStyle name="เซลล์ที่มีการเชื่อมโยง 3 30" xfId="1952"/>
    <cellStyle name="เซลล์ที่มีการเชื่อมโยง 3 31" xfId="1953"/>
    <cellStyle name="เซลล์ที่มีการเชื่อมโยง 3 32" xfId="1954"/>
    <cellStyle name="เซลล์ที่มีการเชื่อมโยง 3 33" xfId="1955"/>
    <cellStyle name="เซลล์ที่มีการเชื่อมโยง 3 34" xfId="1956"/>
    <cellStyle name="เซลล์ที่มีการเชื่อมโยง 3 35" xfId="1957"/>
    <cellStyle name="เซลล์ที่มีการเชื่อมโยง 3 36" xfId="1958"/>
    <cellStyle name="เซลล์ที่มีการเชื่อมโยง 3 4" xfId="1959"/>
    <cellStyle name="เซลล์ที่มีการเชื่อมโยง 3 5" xfId="1960"/>
    <cellStyle name="เซลล์ที่มีการเชื่อมโยง 3 6" xfId="1961"/>
    <cellStyle name="เซลล์ที่มีการเชื่อมโยง 3 7" xfId="1962"/>
    <cellStyle name="เซลล์ที่มีการเชื่อมโยง 3 8" xfId="1963"/>
    <cellStyle name="เซลล์ที่มีการเชื่อมโยง 3 9" xfId="1964"/>
    <cellStyle name="เซลล์ที่มีการเชื่อมโยง 4" xfId="1965"/>
    <cellStyle name="ดี 2" xfId="1966"/>
    <cellStyle name="ดี 2 10" xfId="1967"/>
    <cellStyle name="ดี 2 11" xfId="1968"/>
    <cellStyle name="ดี 2 12" xfId="1969"/>
    <cellStyle name="ดี 2 13" xfId="1970"/>
    <cellStyle name="ดี 2 14" xfId="1971"/>
    <cellStyle name="ดี 2 15" xfId="1972"/>
    <cellStyle name="ดี 2 16" xfId="1973"/>
    <cellStyle name="ดี 2 17" xfId="1974"/>
    <cellStyle name="ดี 2 18" xfId="1975"/>
    <cellStyle name="ดี 2 19" xfId="1976"/>
    <cellStyle name="ดี 2 2" xfId="1977"/>
    <cellStyle name="ดี 2 20" xfId="1978"/>
    <cellStyle name="ดี 2 21" xfId="1979"/>
    <cellStyle name="ดี 2 22" xfId="1980"/>
    <cellStyle name="ดี 2 23" xfId="1981"/>
    <cellStyle name="ดี 2 24" xfId="1982"/>
    <cellStyle name="ดี 2 25" xfId="1983"/>
    <cellStyle name="ดี 2 26" xfId="1984"/>
    <cellStyle name="ดี 2 27" xfId="1985"/>
    <cellStyle name="ดี 2 28" xfId="1986"/>
    <cellStyle name="ดี 2 29" xfId="1987"/>
    <cellStyle name="ดี 2 3" xfId="1988"/>
    <cellStyle name="ดี 2 30" xfId="1989"/>
    <cellStyle name="ดี 2 31" xfId="1990"/>
    <cellStyle name="ดี 2 32" xfId="1991"/>
    <cellStyle name="ดี 2 33" xfId="1992"/>
    <cellStyle name="ดี 2 34" xfId="1993"/>
    <cellStyle name="ดี 2 35" xfId="1994"/>
    <cellStyle name="ดี 2 36" xfId="1995"/>
    <cellStyle name="ดี 2 37" xfId="3477"/>
    <cellStyle name="ดี 2 38" xfId="3650"/>
    <cellStyle name="ดี 2 39" xfId="3802"/>
    <cellStyle name="ดี 2 4" xfId="1996"/>
    <cellStyle name="ดี 2 40" xfId="3909"/>
    <cellStyle name="ดี 2 5" xfId="1997"/>
    <cellStyle name="ดี 2 6" xfId="1998"/>
    <cellStyle name="ดี 2 7" xfId="1999"/>
    <cellStyle name="ดี 2 8" xfId="2000"/>
    <cellStyle name="ดี 2 9" xfId="2001"/>
    <cellStyle name="ดี 3" xfId="2002"/>
    <cellStyle name="ดี 3 10" xfId="2003"/>
    <cellStyle name="ดี 3 11" xfId="2004"/>
    <cellStyle name="ดี 3 12" xfId="2005"/>
    <cellStyle name="ดี 3 13" xfId="2006"/>
    <cellStyle name="ดี 3 14" xfId="2007"/>
    <cellStyle name="ดี 3 15" xfId="2008"/>
    <cellStyle name="ดี 3 16" xfId="2009"/>
    <cellStyle name="ดี 3 17" xfId="2010"/>
    <cellStyle name="ดี 3 18" xfId="2011"/>
    <cellStyle name="ดี 3 19" xfId="2012"/>
    <cellStyle name="ดี 3 2" xfId="2013"/>
    <cellStyle name="ดี 3 20" xfId="2014"/>
    <cellStyle name="ดี 3 21" xfId="2015"/>
    <cellStyle name="ดี 3 22" xfId="2016"/>
    <cellStyle name="ดี 3 23" xfId="2017"/>
    <cellStyle name="ดี 3 24" xfId="2018"/>
    <cellStyle name="ดี 3 25" xfId="2019"/>
    <cellStyle name="ดี 3 26" xfId="2020"/>
    <cellStyle name="ดี 3 27" xfId="2021"/>
    <cellStyle name="ดี 3 28" xfId="2022"/>
    <cellStyle name="ดี 3 29" xfId="2023"/>
    <cellStyle name="ดี 3 3" xfId="2024"/>
    <cellStyle name="ดี 3 30" xfId="2025"/>
    <cellStyle name="ดี 3 31" xfId="2026"/>
    <cellStyle name="ดี 3 32" xfId="2027"/>
    <cellStyle name="ดี 3 33" xfId="2028"/>
    <cellStyle name="ดี 3 34" xfId="2029"/>
    <cellStyle name="ดี 3 35" xfId="2030"/>
    <cellStyle name="ดี 3 36" xfId="2031"/>
    <cellStyle name="ดี 3 4" xfId="2032"/>
    <cellStyle name="ดี 3 5" xfId="2033"/>
    <cellStyle name="ดี 3 6" xfId="2034"/>
    <cellStyle name="ดี 3 7" xfId="2035"/>
    <cellStyle name="ดี 3 8" xfId="2036"/>
    <cellStyle name="ดี 3 9" xfId="2037"/>
    <cellStyle name="ดี 4" xfId="2038"/>
    <cellStyle name="ปกติ" xfId="0" builtinId="0"/>
    <cellStyle name="ปกติ 10" xfId="2039"/>
    <cellStyle name="ปกติ 11" xfId="2040"/>
    <cellStyle name="ปกติ 12" xfId="2041"/>
    <cellStyle name="ปกติ 13" xfId="2042"/>
    <cellStyle name="ปกติ 14" xfId="2043"/>
    <cellStyle name="ปกติ 15" xfId="2044"/>
    <cellStyle name="ปกติ 16" xfId="2045"/>
    <cellStyle name="ปกติ 16 2" xfId="2046"/>
    <cellStyle name="ปกติ 16 2 10" xfId="2047"/>
    <cellStyle name="ปกติ 16 2 11" xfId="2048"/>
    <cellStyle name="ปกติ 16 2 12" xfId="2049"/>
    <cellStyle name="ปกติ 16 2 13" xfId="2050"/>
    <cellStyle name="ปกติ 16 2 14" xfId="2051"/>
    <cellStyle name="ปกติ 16 2 15" xfId="2052"/>
    <cellStyle name="ปกติ 16 2 16" xfId="2053"/>
    <cellStyle name="ปกติ 16 2 17" xfId="2054"/>
    <cellStyle name="ปกติ 16 2 18" xfId="2055"/>
    <cellStyle name="ปกติ 16 2 19" xfId="2056"/>
    <cellStyle name="ปกติ 16 2 2" xfId="2057"/>
    <cellStyle name="ปกติ 16 2 20" xfId="2058"/>
    <cellStyle name="ปกติ 16 2 21" xfId="2059"/>
    <cellStyle name="ปกติ 16 2 22" xfId="2060"/>
    <cellStyle name="ปกติ 16 2 23" xfId="2061"/>
    <cellStyle name="ปกติ 16 2 24" xfId="2062"/>
    <cellStyle name="ปกติ 16 2 25" xfId="2063"/>
    <cellStyle name="ปกติ 16 2 26" xfId="2064"/>
    <cellStyle name="ปกติ 16 2 27" xfId="2065"/>
    <cellStyle name="ปกติ 16 2 28" xfId="2066"/>
    <cellStyle name="ปกติ 16 2 29" xfId="2067"/>
    <cellStyle name="ปกติ 16 2 3" xfId="2068"/>
    <cellStyle name="ปกติ 16 2 30" xfId="2069"/>
    <cellStyle name="ปกติ 16 2 31" xfId="2070"/>
    <cellStyle name="ปกติ 16 2 32" xfId="2071"/>
    <cellStyle name="ปกติ 16 2 33" xfId="2072"/>
    <cellStyle name="ปกติ 16 2 34" xfId="2073"/>
    <cellStyle name="ปกติ 16 2 35" xfId="2074"/>
    <cellStyle name="ปกติ 16 2 36" xfId="2075"/>
    <cellStyle name="ปกติ 16 2 4" xfId="2076"/>
    <cellStyle name="ปกติ 16 2 5" xfId="2077"/>
    <cellStyle name="ปกติ 16 2 6" xfId="2078"/>
    <cellStyle name="ปกติ 16 2 7" xfId="2079"/>
    <cellStyle name="ปกติ 16 2 8" xfId="2080"/>
    <cellStyle name="ปกติ 16 2 9" xfId="2081"/>
    <cellStyle name="ปกติ 2" xfId="2082"/>
    <cellStyle name="ปกติ 2 2" xfId="2083"/>
    <cellStyle name="ปกติ 2 2 2" xfId="3479"/>
    <cellStyle name="ปกติ 2 2 3" xfId="3652"/>
    <cellStyle name="ปกติ 2 2 4" xfId="3804"/>
    <cellStyle name="ปกติ 2 2 5" xfId="3911"/>
    <cellStyle name="ปกติ 2 3" xfId="3478"/>
    <cellStyle name="ปกติ 2 4" xfId="2084"/>
    <cellStyle name="ปกติ 2 5" xfId="3651"/>
    <cellStyle name="ปกติ 2 6" xfId="3803"/>
    <cellStyle name="ปกติ 2 7" xfId="3910"/>
    <cellStyle name="ปกติ 2_Book1" xfId="2085"/>
    <cellStyle name="ปกติ 3" xfId="2086"/>
    <cellStyle name="ปกติ 3 2" xfId="2087"/>
    <cellStyle name="ปกติ 3 3" xfId="3480"/>
    <cellStyle name="ปกติ 3 4" xfId="3653"/>
    <cellStyle name="ปกติ 3 5" xfId="3805"/>
    <cellStyle name="ปกติ 3 6" xfId="3912"/>
    <cellStyle name="ปกติ 3_คำขอปี55ส่งสนย.เพิ่มเติม(อินทร์บุรี 16กย.54)" xfId="2088"/>
    <cellStyle name="ปกติ 30" xfId="2089"/>
    <cellStyle name="ปกติ 30 2" xfId="2090"/>
    <cellStyle name="ปกติ 30 3" xfId="2091"/>
    <cellStyle name="ปกติ 31" xfId="2092"/>
    <cellStyle name="ปกติ 31 2" xfId="2093"/>
    <cellStyle name="ปกติ 31 3" xfId="2094"/>
    <cellStyle name="ปกติ 31 4" xfId="2095"/>
    <cellStyle name="ปกติ 31 5" xfId="2096"/>
    <cellStyle name="ปกติ 31 6" xfId="2097"/>
    <cellStyle name="ปกติ 32" xfId="2098"/>
    <cellStyle name="ปกติ 32 2" xfId="2099"/>
    <cellStyle name="ปกติ 32 3" xfId="2100"/>
    <cellStyle name="ปกติ 32 4" xfId="2101"/>
    <cellStyle name="ปกติ 32 5" xfId="2102"/>
    <cellStyle name="ปกติ 32 6" xfId="2103"/>
    <cellStyle name="ปกติ 33" xfId="2104"/>
    <cellStyle name="ปกติ 33 2" xfId="2105"/>
    <cellStyle name="ปกติ 33 3" xfId="2106"/>
    <cellStyle name="ปกติ 33 4" xfId="2107"/>
    <cellStyle name="ปกติ 33 5" xfId="2108"/>
    <cellStyle name="ปกติ 34 2" xfId="2109"/>
    <cellStyle name="ปกติ 35 2" xfId="2110"/>
    <cellStyle name="ปกติ 36" xfId="2111"/>
    <cellStyle name="ปกติ 36 2" xfId="2112"/>
    <cellStyle name="ปกติ 36 3" xfId="2113"/>
    <cellStyle name="ปกติ 36 4" xfId="2114"/>
    <cellStyle name="ปกติ 36 5" xfId="2115"/>
    <cellStyle name="ปกติ 36 6" xfId="2116"/>
    <cellStyle name="ปกติ 37" xfId="2117"/>
    <cellStyle name="ปกติ 37 2" xfId="2118"/>
    <cellStyle name="ปกติ 37 3" xfId="2119"/>
    <cellStyle name="ปกติ 37 4" xfId="2120"/>
    <cellStyle name="ปกติ 37 5" xfId="2121"/>
    <cellStyle name="ปกติ 38" xfId="2122"/>
    <cellStyle name="ปกติ 38 2" xfId="2123"/>
    <cellStyle name="ปกติ 38 3" xfId="2124"/>
    <cellStyle name="ปกติ 38 4" xfId="2125"/>
    <cellStyle name="ปกติ 38 5" xfId="2126"/>
    <cellStyle name="ปกติ 38 6" xfId="2127"/>
    <cellStyle name="ปกติ 4" xfId="2128"/>
    <cellStyle name="ปกติ 4 2" xfId="3481"/>
    <cellStyle name="ปกติ 4 3" xfId="3654"/>
    <cellStyle name="ปกติ 4 4" xfId="3806"/>
    <cellStyle name="ปกติ 4 5" xfId="3913"/>
    <cellStyle name="ปกติ 5" xfId="2129"/>
    <cellStyle name="ปกติ 6" xfId="2130"/>
    <cellStyle name="ปกติ 7" xfId="2131"/>
    <cellStyle name="ปกติ 8" xfId="2132"/>
    <cellStyle name="ปกติ 9" xfId="2133"/>
    <cellStyle name="ป้อนค่า 2" xfId="2134"/>
    <cellStyle name="ป้อนค่า 2 10" xfId="2135"/>
    <cellStyle name="ป้อนค่า 2 11" xfId="2136"/>
    <cellStyle name="ป้อนค่า 2 12" xfId="2137"/>
    <cellStyle name="ป้อนค่า 2 13" xfId="2138"/>
    <cellStyle name="ป้อนค่า 2 14" xfId="2139"/>
    <cellStyle name="ป้อนค่า 2 15" xfId="2140"/>
    <cellStyle name="ป้อนค่า 2 16" xfId="2141"/>
    <cellStyle name="ป้อนค่า 2 17" xfId="2142"/>
    <cellStyle name="ป้อนค่า 2 18" xfId="2143"/>
    <cellStyle name="ป้อนค่า 2 19" xfId="2144"/>
    <cellStyle name="ป้อนค่า 2 2" xfId="2145"/>
    <cellStyle name="ป้อนค่า 2 20" xfId="2146"/>
    <cellStyle name="ป้อนค่า 2 21" xfId="2147"/>
    <cellStyle name="ป้อนค่า 2 22" xfId="2148"/>
    <cellStyle name="ป้อนค่า 2 23" xfId="2149"/>
    <cellStyle name="ป้อนค่า 2 24" xfId="2150"/>
    <cellStyle name="ป้อนค่า 2 25" xfId="2151"/>
    <cellStyle name="ป้อนค่า 2 26" xfId="2152"/>
    <cellStyle name="ป้อนค่า 2 27" xfId="2153"/>
    <cellStyle name="ป้อนค่า 2 28" xfId="2154"/>
    <cellStyle name="ป้อนค่า 2 29" xfId="2155"/>
    <cellStyle name="ป้อนค่า 2 3" xfId="2156"/>
    <cellStyle name="ป้อนค่า 2 30" xfId="2157"/>
    <cellStyle name="ป้อนค่า 2 31" xfId="2158"/>
    <cellStyle name="ป้อนค่า 2 32" xfId="2159"/>
    <cellStyle name="ป้อนค่า 2 33" xfId="2160"/>
    <cellStyle name="ป้อนค่า 2 34" xfId="2161"/>
    <cellStyle name="ป้อนค่า 2 35" xfId="2162"/>
    <cellStyle name="ป้อนค่า 2 36" xfId="2163"/>
    <cellStyle name="ป้อนค่า 2 37" xfId="3482"/>
    <cellStyle name="ป้อนค่า 2 38" xfId="3655"/>
    <cellStyle name="ป้อนค่า 2 39" xfId="3807"/>
    <cellStyle name="ป้อนค่า 2 4" xfId="2164"/>
    <cellStyle name="ป้อนค่า 2 40" xfId="3914"/>
    <cellStyle name="ป้อนค่า 2 5" xfId="2165"/>
    <cellStyle name="ป้อนค่า 2 6" xfId="2166"/>
    <cellStyle name="ป้อนค่า 2 7" xfId="2167"/>
    <cellStyle name="ป้อนค่า 2 8" xfId="2168"/>
    <cellStyle name="ป้อนค่า 2 9" xfId="2169"/>
    <cellStyle name="ป้อนค่า 3" xfId="2170"/>
    <cellStyle name="ป้อนค่า 3 10" xfId="2171"/>
    <cellStyle name="ป้อนค่า 3 11" xfId="2172"/>
    <cellStyle name="ป้อนค่า 3 12" xfId="2173"/>
    <cellStyle name="ป้อนค่า 3 13" xfId="2174"/>
    <cellStyle name="ป้อนค่า 3 14" xfId="2175"/>
    <cellStyle name="ป้อนค่า 3 15" xfId="2176"/>
    <cellStyle name="ป้อนค่า 3 16" xfId="2177"/>
    <cellStyle name="ป้อนค่า 3 17" xfId="2178"/>
    <cellStyle name="ป้อนค่า 3 18" xfId="2179"/>
    <cellStyle name="ป้อนค่า 3 19" xfId="2180"/>
    <cellStyle name="ป้อนค่า 3 2" xfId="2181"/>
    <cellStyle name="ป้อนค่า 3 20" xfId="2182"/>
    <cellStyle name="ป้อนค่า 3 21" xfId="2183"/>
    <cellStyle name="ป้อนค่า 3 22" xfId="2184"/>
    <cellStyle name="ป้อนค่า 3 23" xfId="2185"/>
    <cellStyle name="ป้อนค่า 3 24" xfId="2186"/>
    <cellStyle name="ป้อนค่า 3 25" xfId="2187"/>
    <cellStyle name="ป้อนค่า 3 26" xfId="2188"/>
    <cellStyle name="ป้อนค่า 3 27" xfId="2189"/>
    <cellStyle name="ป้อนค่า 3 28" xfId="2190"/>
    <cellStyle name="ป้อนค่า 3 29" xfId="2191"/>
    <cellStyle name="ป้อนค่า 3 3" xfId="2192"/>
    <cellStyle name="ป้อนค่า 3 30" xfId="2193"/>
    <cellStyle name="ป้อนค่า 3 31" xfId="2194"/>
    <cellStyle name="ป้อนค่า 3 32" xfId="2195"/>
    <cellStyle name="ป้อนค่า 3 33" xfId="2196"/>
    <cellStyle name="ป้อนค่า 3 34" xfId="2197"/>
    <cellStyle name="ป้อนค่า 3 35" xfId="2198"/>
    <cellStyle name="ป้อนค่า 3 36" xfId="2199"/>
    <cellStyle name="ป้อนค่า 3 4" xfId="2200"/>
    <cellStyle name="ป้อนค่า 3 5" xfId="2201"/>
    <cellStyle name="ป้อนค่า 3 6" xfId="2202"/>
    <cellStyle name="ป้อนค่า 3 7" xfId="2203"/>
    <cellStyle name="ป้อนค่า 3 8" xfId="2204"/>
    <cellStyle name="ป้อนค่า 3 9" xfId="2205"/>
    <cellStyle name="ป้อนค่า 4" xfId="2206"/>
    <cellStyle name="ปานกลาง 2" xfId="2207"/>
    <cellStyle name="ปานกลาง 2 10" xfId="2208"/>
    <cellStyle name="ปานกลาง 2 11" xfId="2209"/>
    <cellStyle name="ปานกลาง 2 12" xfId="2210"/>
    <cellStyle name="ปานกลาง 2 13" xfId="2211"/>
    <cellStyle name="ปานกลาง 2 14" xfId="2212"/>
    <cellStyle name="ปานกลาง 2 15" xfId="2213"/>
    <cellStyle name="ปานกลาง 2 16" xfId="2214"/>
    <cellStyle name="ปานกลาง 2 17" xfId="2215"/>
    <cellStyle name="ปานกลาง 2 18" xfId="2216"/>
    <cellStyle name="ปานกลาง 2 19" xfId="2217"/>
    <cellStyle name="ปานกลาง 2 2" xfId="2218"/>
    <cellStyle name="ปานกลาง 2 20" xfId="2219"/>
    <cellStyle name="ปานกลาง 2 21" xfId="2220"/>
    <cellStyle name="ปานกลาง 2 22" xfId="2221"/>
    <cellStyle name="ปานกลาง 2 23" xfId="2222"/>
    <cellStyle name="ปานกลาง 2 24" xfId="2223"/>
    <cellStyle name="ปานกลาง 2 25" xfId="2224"/>
    <cellStyle name="ปานกลาง 2 26" xfId="2225"/>
    <cellStyle name="ปานกลาง 2 27" xfId="2226"/>
    <cellStyle name="ปานกลาง 2 28" xfId="2227"/>
    <cellStyle name="ปานกลาง 2 29" xfId="2228"/>
    <cellStyle name="ปานกลาง 2 3" xfId="2229"/>
    <cellStyle name="ปานกลาง 2 30" xfId="2230"/>
    <cellStyle name="ปานกลาง 2 31" xfId="2231"/>
    <cellStyle name="ปานกลาง 2 32" xfId="2232"/>
    <cellStyle name="ปานกลาง 2 33" xfId="2233"/>
    <cellStyle name="ปานกลาง 2 34" xfId="2234"/>
    <cellStyle name="ปานกลาง 2 35" xfId="2235"/>
    <cellStyle name="ปานกลาง 2 36" xfId="2236"/>
    <cellStyle name="ปานกลาง 2 37" xfId="3483"/>
    <cellStyle name="ปานกลาง 2 38" xfId="3656"/>
    <cellStyle name="ปานกลาง 2 39" xfId="3808"/>
    <cellStyle name="ปานกลาง 2 4" xfId="2237"/>
    <cellStyle name="ปานกลาง 2 40" xfId="3915"/>
    <cellStyle name="ปานกลาง 2 5" xfId="2238"/>
    <cellStyle name="ปานกลาง 2 6" xfId="2239"/>
    <cellStyle name="ปานกลาง 2 7" xfId="2240"/>
    <cellStyle name="ปานกลาง 2 8" xfId="2241"/>
    <cellStyle name="ปานกลาง 2 9" xfId="2242"/>
    <cellStyle name="ปานกลาง 3" xfId="2243"/>
    <cellStyle name="ปานกลาง 3 10" xfId="2244"/>
    <cellStyle name="ปานกลาง 3 11" xfId="2245"/>
    <cellStyle name="ปานกลาง 3 12" xfId="2246"/>
    <cellStyle name="ปานกลาง 3 13" xfId="2247"/>
    <cellStyle name="ปานกลาง 3 14" xfId="2248"/>
    <cellStyle name="ปานกลาง 3 15" xfId="2249"/>
    <cellStyle name="ปานกลาง 3 16" xfId="2250"/>
    <cellStyle name="ปานกลาง 3 17" xfId="2251"/>
    <cellStyle name="ปานกลาง 3 18" xfId="2252"/>
    <cellStyle name="ปานกลาง 3 19" xfId="2253"/>
    <cellStyle name="ปานกลาง 3 2" xfId="2254"/>
    <cellStyle name="ปานกลาง 3 20" xfId="2255"/>
    <cellStyle name="ปานกลาง 3 21" xfId="2256"/>
    <cellStyle name="ปานกลาง 3 22" xfId="2257"/>
    <cellStyle name="ปานกลาง 3 23" xfId="2258"/>
    <cellStyle name="ปานกลาง 3 24" xfId="2259"/>
    <cellStyle name="ปานกลาง 3 25" xfId="2260"/>
    <cellStyle name="ปานกลาง 3 26" xfId="2261"/>
    <cellStyle name="ปานกลาง 3 27" xfId="2262"/>
    <cellStyle name="ปานกลาง 3 28" xfId="2263"/>
    <cellStyle name="ปานกลาง 3 29" xfId="2264"/>
    <cellStyle name="ปานกลาง 3 3" xfId="2265"/>
    <cellStyle name="ปานกลาง 3 30" xfId="2266"/>
    <cellStyle name="ปานกลาง 3 31" xfId="2267"/>
    <cellStyle name="ปานกลาง 3 32" xfId="2268"/>
    <cellStyle name="ปานกลาง 3 33" xfId="2269"/>
    <cellStyle name="ปานกลาง 3 34" xfId="2270"/>
    <cellStyle name="ปานกลาง 3 35" xfId="2271"/>
    <cellStyle name="ปานกลาง 3 36" xfId="2272"/>
    <cellStyle name="ปานกลาง 3 4" xfId="2273"/>
    <cellStyle name="ปานกลาง 3 5" xfId="2274"/>
    <cellStyle name="ปานกลาง 3 6" xfId="2275"/>
    <cellStyle name="ปานกลาง 3 7" xfId="2276"/>
    <cellStyle name="ปานกลาง 3 8" xfId="2277"/>
    <cellStyle name="ปานกลาง 3 9" xfId="2278"/>
    <cellStyle name="ปานกลาง 4" xfId="2279"/>
    <cellStyle name="ผลรวม 2" xfId="2280"/>
    <cellStyle name="ผลรวม 2 10" xfId="2281"/>
    <cellStyle name="ผลรวม 2 11" xfId="2282"/>
    <cellStyle name="ผลรวม 2 12" xfId="2283"/>
    <cellStyle name="ผลรวม 2 13" xfId="2284"/>
    <cellStyle name="ผลรวม 2 14" xfId="2285"/>
    <cellStyle name="ผลรวม 2 15" xfId="2286"/>
    <cellStyle name="ผลรวม 2 16" xfId="2287"/>
    <cellStyle name="ผลรวม 2 17" xfId="2288"/>
    <cellStyle name="ผลรวม 2 18" xfId="2289"/>
    <cellStyle name="ผลรวม 2 19" xfId="2290"/>
    <cellStyle name="ผลรวม 2 2" xfId="2291"/>
    <cellStyle name="ผลรวม 2 20" xfId="2292"/>
    <cellStyle name="ผลรวม 2 21" xfId="2293"/>
    <cellStyle name="ผลรวม 2 22" xfId="2294"/>
    <cellStyle name="ผลรวม 2 23" xfId="2295"/>
    <cellStyle name="ผลรวม 2 24" xfId="2296"/>
    <cellStyle name="ผลรวม 2 25" xfId="2297"/>
    <cellStyle name="ผลรวม 2 26" xfId="2298"/>
    <cellStyle name="ผลรวม 2 27" xfId="2299"/>
    <cellStyle name="ผลรวม 2 28" xfId="2300"/>
    <cellStyle name="ผลรวม 2 29" xfId="2301"/>
    <cellStyle name="ผลรวม 2 3" xfId="2302"/>
    <cellStyle name="ผลรวม 2 30" xfId="2303"/>
    <cellStyle name="ผลรวม 2 31" xfId="2304"/>
    <cellStyle name="ผลรวม 2 32" xfId="2305"/>
    <cellStyle name="ผลรวม 2 33" xfId="2306"/>
    <cellStyle name="ผลรวม 2 34" xfId="2307"/>
    <cellStyle name="ผลรวม 2 35" xfId="2308"/>
    <cellStyle name="ผลรวม 2 36" xfId="2309"/>
    <cellStyle name="ผลรวม 2 37" xfId="3484"/>
    <cellStyle name="ผลรวม 2 38" xfId="3657"/>
    <cellStyle name="ผลรวม 2 39" xfId="3809"/>
    <cellStyle name="ผลรวม 2 4" xfId="2310"/>
    <cellStyle name="ผลรวม 2 40" xfId="3916"/>
    <cellStyle name="ผลรวม 2 5" xfId="2311"/>
    <cellStyle name="ผลรวม 2 6" xfId="2312"/>
    <cellStyle name="ผลรวม 2 7" xfId="2313"/>
    <cellStyle name="ผลรวม 2 8" xfId="2314"/>
    <cellStyle name="ผลรวม 2 9" xfId="2315"/>
    <cellStyle name="ผลรวม 3" xfId="2316"/>
    <cellStyle name="ผลรวม 3 10" xfId="2317"/>
    <cellStyle name="ผลรวม 3 11" xfId="2318"/>
    <cellStyle name="ผลรวม 3 12" xfId="2319"/>
    <cellStyle name="ผลรวม 3 13" xfId="2320"/>
    <cellStyle name="ผลรวม 3 14" xfId="2321"/>
    <cellStyle name="ผลรวม 3 15" xfId="2322"/>
    <cellStyle name="ผลรวม 3 16" xfId="2323"/>
    <cellStyle name="ผลรวม 3 17" xfId="2324"/>
    <cellStyle name="ผลรวม 3 18" xfId="2325"/>
    <cellStyle name="ผลรวม 3 19" xfId="2326"/>
    <cellStyle name="ผลรวม 3 2" xfId="2327"/>
    <cellStyle name="ผลรวม 3 20" xfId="2328"/>
    <cellStyle name="ผลรวม 3 21" xfId="2329"/>
    <cellStyle name="ผลรวม 3 22" xfId="2330"/>
    <cellStyle name="ผลรวม 3 23" xfId="2331"/>
    <cellStyle name="ผลรวม 3 24" xfId="2332"/>
    <cellStyle name="ผลรวม 3 25" xfId="2333"/>
    <cellStyle name="ผลรวม 3 26" xfId="2334"/>
    <cellStyle name="ผลรวม 3 27" xfId="2335"/>
    <cellStyle name="ผลรวม 3 28" xfId="2336"/>
    <cellStyle name="ผลรวม 3 29" xfId="2337"/>
    <cellStyle name="ผลรวม 3 3" xfId="2338"/>
    <cellStyle name="ผลรวม 3 30" xfId="2339"/>
    <cellStyle name="ผลรวม 3 31" xfId="2340"/>
    <cellStyle name="ผลรวม 3 32" xfId="2341"/>
    <cellStyle name="ผลรวม 3 33" xfId="2342"/>
    <cellStyle name="ผลรวม 3 34" xfId="2343"/>
    <cellStyle name="ผลรวม 3 35" xfId="2344"/>
    <cellStyle name="ผลรวม 3 36" xfId="2345"/>
    <cellStyle name="ผลรวม 3 4" xfId="2346"/>
    <cellStyle name="ผลรวม 3 5" xfId="2347"/>
    <cellStyle name="ผลรวม 3 6" xfId="2348"/>
    <cellStyle name="ผลรวม 3 7" xfId="2349"/>
    <cellStyle name="ผลรวม 3 8" xfId="2350"/>
    <cellStyle name="ผลรวม 3 9" xfId="2351"/>
    <cellStyle name="ผลรวม 4" xfId="2352"/>
    <cellStyle name="แย่ 2" xfId="2353"/>
    <cellStyle name="แย่ 2 10" xfId="2354"/>
    <cellStyle name="แย่ 2 11" xfId="2355"/>
    <cellStyle name="แย่ 2 12" xfId="2356"/>
    <cellStyle name="แย่ 2 13" xfId="2357"/>
    <cellStyle name="แย่ 2 14" xfId="2358"/>
    <cellStyle name="แย่ 2 15" xfId="2359"/>
    <cellStyle name="แย่ 2 16" xfId="2360"/>
    <cellStyle name="แย่ 2 17" xfId="2361"/>
    <cellStyle name="แย่ 2 18" xfId="2362"/>
    <cellStyle name="แย่ 2 19" xfId="2363"/>
    <cellStyle name="แย่ 2 2" xfId="2364"/>
    <cellStyle name="แย่ 2 20" xfId="2365"/>
    <cellStyle name="แย่ 2 21" xfId="2366"/>
    <cellStyle name="แย่ 2 22" xfId="2367"/>
    <cellStyle name="แย่ 2 23" xfId="2368"/>
    <cellStyle name="แย่ 2 24" xfId="2369"/>
    <cellStyle name="แย่ 2 25" xfId="2370"/>
    <cellStyle name="แย่ 2 26" xfId="2371"/>
    <cellStyle name="แย่ 2 27" xfId="2372"/>
    <cellStyle name="แย่ 2 28" xfId="2373"/>
    <cellStyle name="แย่ 2 29" xfId="2374"/>
    <cellStyle name="แย่ 2 3" xfId="2375"/>
    <cellStyle name="แย่ 2 30" xfId="2376"/>
    <cellStyle name="แย่ 2 31" xfId="2377"/>
    <cellStyle name="แย่ 2 32" xfId="2378"/>
    <cellStyle name="แย่ 2 33" xfId="2379"/>
    <cellStyle name="แย่ 2 34" xfId="2380"/>
    <cellStyle name="แย่ 2 35" xfId="2381"/>
    <cellStyle name="แย่ 2 36" xfId="2382"/>
    <cellStyle name="แย่ 2 37" xfId="3485"/>
    <cellStyle name="แย่ 2 38" xfId="3658"/>
    <cellStyle name="แย่ 2 39" xfId="3810"/>
    <cellStyle name="แย่ 2 4" xfId="2383"/>
    <cellStyle name="แย่ 2 40" xfId="3917"/>
    <cellStyle name="แย่ 2 5" xfId="2384"/>
    <cellStyle name="แย่ 2 6" xfId="2385"/>
    <cellStyle name="แย่ 2 7" xfId="2386"/>
    <cellStyle name="แย่ 2 8" xfId="2387"/>
    <cellStyle name="แย่ 2 9" xfId="2388"/>
    <cellStyle name="แย่ 3" xfId="2389"/>
    <cellStyle name="แย่ 3 10" xfId="2390"/>
    <cellStyle name="แย่ 3 11" xfId="2391"/>
    <cellStyle name="แย่ 3 12" xfId="2392"/>
    <cellStyle name="แย่ 3 13" xfId="2393"/>
    <cellStyle name="แย่ 3 14" xfId="2394"/>
    <cellStyle name="แย่ 3 15" xfId="2395"/>
    <cellStyle name="แย่ 3 16" xfId="2396"/>
    <cellStyle name="แย่ 3 17" xfId="2397"/>
    <cellStyle name="แย่ 3 18" xfId="2398"/>
    <cellStyle name="แย่ 3 19" xfId="2399"/>
    <cellStyle name="แย่ 3 2" xfId="2400"/>
    <cellStyle name="แย่ 3 20" xfId="2401"/>
    <cellStyle name="แย่ 3 21" xfId="2402"/>
    <cellStyle name="แย่ 3 22" xfId="2403"/>
    <cellStyle name="แย่ 3 23" xfId="2404"/>
    <cellStyle name="แย่ 3 24" xfId="2405"/>
    <cellStyle name="แย่ 3 25" xfId="2406"/>
    <cellStyle name="แย่ 3 26" xfId="2407"/>
    <cellStyle name="แย่ 3 27" xfId="2408"/>
    <cellStyle name="แย่ 3 28" xfId="2409"/>
    <cellStyle name="แย่ 3 29" xfId="2410"/>
    <cellStyle name="แย่ 3 3" xfId="2411"/>
    <cellStyle name="แย่ 3 30" xfId="2412"/>
    <cellStyle name="แย่ 3 31" xfId="2413"/>
    <cellStyle name="แย่ 3 32" xfId="2414"/>
    <cellStyle name="แย่ 3 33" xfId="2415"/>
    <cellStyle name="แย่ 3 34" xfId="2416"/>
    <cellStyle name="แย่ 3 35" xfId="2417"/>
    <cellStyle name="แย่ 3 36" xfId="2418"/>
    <cellStyle name="แย่ 3 4" xfId="2419"/>
    <cellStyle name="แย่ 3 5" xfId="2420"/>
    <cellStyle name="แย่ 3 6" xfId="2421"/>
    <cellStyle name="แย่ 3 7" xfId="2422"/>
    <cellStyle name="แย่ 3 8" xfId="2423"/>
    <cellStyle name="แย่ 3 9" xfId="2424"/>
    <cellStyle name="แย่ 4" xfId="2425"/>
    <cellStyle name="ลักษณะ 1" xfId="2426"/>
    <cellStyle name="ลักษณะ 1 2" xfId="2427"/>
    <cellStyle name="ลักษณะ 1_Book1" xfId="2428"/>
    <cellStyle name="ส่วนที่ถูกเน้น1 2" xfId="2429"/>
    <cellStyle name="ส่วนที่ถูกเน้น1 2 10" xfId="2430"/>
    <cellStyle name="ส่วนที่ถูกเน้น1 2 11" xfId="2431"/>
    <cellStyle name="ส่วนที่ถูกเน้น1 2 12" xfId="2432"/>
    <cellStyle name="ส่วนที่ถูกเน้น1 2 13" xfId="2433"/>
    <cellStyle name="ส่วนที่ถูกเน้น1 2 14" xfId="2434"/>
    <cellStyle name="ส่วนที่ถูกเน้น1 2 15" xfId="2435"/>
    <cellStyle name="ส่วนที่ถูกเน้น1 2 16" xfId="2436"/>
    <cellStyle name="ส่วนที่ถูกเน้น1 2 17" xfId="2437"/>
    <cellStyle name="ส่วนที่ถูกเน้น1 2 18" xfId="2438"/>
    <cellStyle name="ส่วนที่ถูกเน้น1 2 19" xfId="2439"/>
    <cellStyle name="ส่วนที่ถูกเน้น1 2 2" xfId="2440"/>
    <cellStyle name="ส่วนที่ถูกเน้น1 2 20" xfId="2441"/>
    <cellStyle name="ส่วนที่ถูกเน้น1 2 21" xfId="2442"/>
    <cellStyle name="ส่วนที่ถูกเน้น1 2 22" xfId="2443"/>
    <cellStyle name="ส่วนที่ถูกเน้น1 2 23" xfId="2444"/>
    <cellStyle name="ส่วนที่ถูกเน้น1 2 24" xfId="2445"/>
    <cellStyle name="ส่วนที่ถูกเน้น1 2 25" xfId="2446"/>
    <cellStyle name="ส่วนที่ถูกเน้น1 2 26" xfId="2447"/>
    <cellStyle name="ส่วนที่ถูกเน้น1 2 27" xfId="2448"/>
    <cellStyle name="ส่วนที่ถูกเน้น1 2 28" xfId="2449"/>
    <cellStyle name="ส่วนที่ถูกเน้น1 2 29" xfId="2450"/>
    <cellStyle name="ส่วนที่ถูกเน้น1 2 3" xfId="2451"/>
    <cellStyle name="ส่วนที่ถูกเน้น1 2 30" xfId="2452"/>
    <cellStyle name="ส่วนที่ถูกเน้น1 2 31" xfId="2453"/>
    <cellStyle name="ส่วนที่ถูกเน้น1 2 32" xfId="2454"/>
    <cellStyle name="ส่วนที่ถูกเน้น1 2 33" xfId="2455"/>
    <cellStyle name="ส่วนที่ถูกเน้น1 2 34" xfId="2456"/>
    <cellStyle name="ส่วนที่ถูกเน้น1 2 35" xfId="2457"/>
    <cellStyle name="ส่วนที่ถูกเน้น1 2 36" xfId="2458"/>
    <cellStyle name="ส่วนที่ถูกเน้น1 2 37" xfId="3486"/>
    <cellStyle name="ส่วนที่ถูกเน้น1 2 38" xfId="3659"/>
    <cellStyle name="ส่วนที่ถูกเน้น1 2 39" xfId="3811"/>
    <cellStyle name="ส่วนที่ถูกเน้น1 2 4" xfId="2459"/>
    <cellStyle name="ส่วนที่ถูกเน้น1 2 40" xfId="3918"/>
    <cellStyle name="ส่วนที่ถูกเน้น1 2 5" xfId="2460"/>
    <cellStyle name="ส่วนที่ถูกเน้น1 2 6" xfId="2461"/>
    <cellStyle name="ส่วนที่ถูกเน้น1 2 7" xfId="2462"/>
    <cellStyle name="ส่วนที่ถูกเน้น1 2 8" xfId="2463"/>
    <cellStyle name="ส่วนที่ถูกเน้น1 2 9" xfId="2464"/>
    <cellStyle name="ส่วนที่ถูกเน้น1 3" xfId="2465"/>
    <cellStyle name="ส่วนที่ถูกเน้น1 3 10" xfId="2466"/>
    <cellStyle name="ส่วนที่ถูกเน้น1 3 11" xfId="2467"/>
    <cellStyle name="ส่วนที่ถูกเน้น1 3 12" xfId="2468"/>
    <cellStyle name="ส่วนที่ถูกเน้น1 3 13" xfId="2469"/>
    <cellStyle name="ส่วนที่ถูกเน้น1 3 14" xfId="2470"/>
    <cellStyle name="ส่วนที่ถูกเน้น1 3 15" xfId="2471"/>
    <cellStyle name="ส่วนที่ถูกเน้น1 3 16" xfId="2472"/>
    <cellStyle name="ส่วนที่ถูกเน้น1 3 17" xfId="2473"/>
    <cellStyle name="ส่วนที่ถูกเน้น1 3 18" xfId="2474"/>
    <cellStyle name="ส่วนที่ถูกเน้น1 3 19" xfId="2475"/>
    <cellStyle name="ส่วนที่ถูกเน้น1 3 2" xfId="2476"/>
    <cellStyle name="ส่วนที่ถูกเน้น1 3 20" xfId="2477"/>
    <cellStyle name="ส่วนที่ถูกเน้น1 3 21" xfId="2478"/>
    <cellStyle name="ส่วนที่ถูกเน้น1 3 22" xfId="2479"/>
    <cellStyle name="ส่วนที่ถูกเน้น1 3 23" xfId="2480"/>
    <cellStyle name="ส่วนที่ถูกเน้น1 3 24" xfId="2481"/>
    <cellStyle name="ส่วนที่ถูกเน้น1 3 25" xfId="2482"/>
    <cellStyle name="ส่วนที่ถูกเน้น1 3 26" xfId="2483"/>
    <cellStyle name="ส่วนที่ถูกเน้น1 3 27" xfId="2484"/>
    <cellStyle name="ส่วนที่ถูกเน้น1 3 28" xfId="2485"/>
    <cellStyle name="ส่วนที่ถูกเน้น1 3 29" xfId="2486"/>
    <cellStyle name="ส่วนที่ถูกเน้น1 3 3" xfId="2487"/>
    <cellStyle name="ส่วนที่ถูกเน้น1 3 30" xfId="2488"/>
    <cellStyle name="ส่วนที่ถูกเน้น1 3 31" xfId="2489"/>
    <cellStyle name="ส่วนที่ถูกเน้น1 3 32" xfId="2490"/>
    <cellStyle name="ส่วนที่ถูกเน้น1 3 33" xfId="2491"/>
    <cellStyle name="ส่วนที่ถูกเน้น1 3 34" xfId="2492"/>
    <cellStyle name="ส่วนที่ถูกเน้น1 3 35" xfId="2493"/>
    <cellStyle name="ส่วนที่ถูกเน้น1 3 36" xfId="2494"/>
    <cellStyle name="ส่วนที่ถูกเน้น1 3 4" xfId="2495"/>
    <cellStyle name="ส่วนที่ถูกเน้น1 3 5" xfId="2496"/>
    <cellStyle name="ส่วนที่ถูกเน้น1 3 6" xfId="2497"/>
    <cellStyle name="ส่วนที่ถูกเน้น1 3 7" xfId="2498"/>
    <cellStyle name="ส่วนที่ถูกเน้น1 3 8" xfId="2499"/>
    <cellStyle name="ส่วนที่ถูกเน้น1 3 9" xfId="2500"/>
    <cellStyle name="ส่วนที่ถูกเน้น1 4" xfId="2501"/>
    <cellStyle name="ส่วนที่ถูกเน้น2 2" xfId="2502"/>
    <cellStyle name="ส่วนที่ถูกเน้น2 2 10" xfId="2503"/>
    <cellStyle name="ส่วนที่ถูกเน้น2 2 11" xfId="2504"/>
    <cellStyle name="ส่วนที่ถูกเน้น2 2 12" xfId="2505"/>
    <cellStyle name="ส่วนที่ถูกเน้น2 2 13" xfId="2506"/>
    <cellStyle name="ส่วนที่ถูกเน้น2 2 14" xfId="2507"/>
    <cellStyle name="ส่วนที่ถูกเน้น2 2 15" xfId="2508"/>
    <cellStyle name="ส่วนที่ถูกเน้น2 2 16" xfId="2509"/>
    <cellStyle name="ส่วนที่ถูกเน้น2 2 17" xfId="2510"/>
    <cellStyle name="ส่วนที่ถูกเน้น2 2 18" xfId="2511"/>
    <cellStyle name="ส่วนที่ถูกเน้น2 2 19" xfId="2512"/>
    <cellStyle name="ส่วนที่ถูกเน้น2 2 2" xfId="2513"/>
    <cellStyle name="ส่วนที่ถูกเน้น2 2 20" xfId="2514"/>
    <cellStyle name="ส่วนที่ถูกเน้น2 2 21" xfId="2515"/>
    <cellStyle name="ส่วนที่ถูกเน้น2 2 22" xfId="2516"/>
    <cellStyle name="ส่วนที่ถูกเน้น2 2 23" xfId="2517"/>
    <cellStyle name="ส่วนที่ถูกเน้น2 2 24" xfId="2518"/>
    <cellStyle name="ส่วนที่ถูกเน้น2 2 25" xfId="2519"/>
    <cellStyle name="ส่วนที่ถูกเน้น2 2 26" xfId="2520"/>
    <cellStyle name="ส่วนที่ถูกเน้น2 2 27" xfId="2521"/>
    <cellStyle name="ส่วนที่ถูกเน้น2 2 28" xfId="2522"/>
    <cellStyle name="ส่วนที่ถูกเน้น2 2 29" xfId="2523"/>
    <cellStyle name="ส่วนที่ถูกเน้น2 2 3" xfId="2524"/>
    <cellStyle name="ส่วนที่ถูกเน้น2 2 30" xfId="2525"/>
    <cellStyle name="ส่วนที่ถูกเน้น2 2 31" xfId="2526"/>
    <cellStyle name="ส่วนที่ถูกเน้น2 2 32" xfId="2527"/>
    <cellStyle name="ส่วนที่ถูกเน้น2 2 33" xfId="2528"/>
    <cellStyle name="ส่วนที่ถูกเน้น2 2 34" xfId="2529"/>
    <cellStyle name="ส่วนที่ถูกเน้น2 2 35" xfId="2530"/>
    <cellStyle name="ส่วนที่ถูกเน้น2 2 36" xfId="2531"/>
    <cellStyle name="ส่วนที่ถูกเน้น2 2 37" xfId="3487"/>
    <cellStyle name="ส่วนที่ถูกเน้น2 2 38" xfId="3660"/>
    <cellStyle name="ส่วนที่ถูกเน้น2 2 39" xfId="3812"/>
    <cellStyle name="ส่วนที่ถูกเน้น2 2 4" xfId="2532"/>
    <cellStyle name="ส่วนที่ถูกเน้น2 2 40" xfId="3919"/>
    <cellStyle name="ส่วนที่ถูกเน้น2 2 5" xfId="2533"/>
    <cellStyle name="ส่วนที่ถูกเน้น2 2 6" xfId="2534"/>
    <cellStyle name="ส่วนที่ถูกเน้น2 2 7" xfId="2535"/>
    <cellStyle name="ส่วนที่ถูกเน้น2 2 8" xfId="2536"/>
    <cellStyle name="ส่วนที่ถูกเน้น2 2 9" xfId="2537"/>
    <cellStyle name="ส่วนที่ถูกเน้น2 3" xfId="2538"/>
    <cellStyle name="ส่วนที่ถูกเน้น2 3 10" xfId="2539"/>
    <cellStyle name="ส่วนที่ถูกเน้น2 3 11" xfId="2540"/>
    <cellStyle name="ส่วนที่ถูกเน้น2 3 12" xfId="2541"/>
    <cellStyle name="ส่วนที่ถูกเน้น2 3 13" xfId="2542"/>
    <cellStyle name="ส่วนที่ถูกเน้น2 3 14" xfId="2543"/>
    <cellStyle name="ส่วนที่ถูกเน้น2 3 15" xfId="2544"/>
    <cellStyle name="ส่วนที่ถูกเน้น2 3 16" xfId="2545"/>
    <cellStyle name="ส่วนที่ถูกเน้น2 3 17" xfId="2546"/>
    <cellStyle name="ส่วนที่ถูกเน้น2 3 18" xfId="2547"/>
    <cellStyle name="ส่วนที่ถูกเน้น2 3 19" xfId="2548"/>
    <cellStyle name="ส่วนที่ถูกเน้น2 3 2" xfId="2549"/>
    <cellStyle name="ส่วนที่ถูกเน้น2 3 20" xfId="2550"/>
    <cellStyle name="ส่วนที่ถูกเน้น2 3 21" xfId="2551"/>
    <cellStyle name="ส่วนที่ถูกเน้น2 3 22" xfId="2552"/>
    <cellStyle name="ส่วนที่ถูกเน้น2 3 23" xfId="2553"/>
    <cellStyle name="ส่วนที่ถูกเน้น2 3 24" xfId="2554"/>
    <cellStyle name="ส่วนที่ถูกเน้น2 3 25" xfId="2555"/>
    <cellStyle name="ส่วนที่ถูกเน้น2 3 26" xfId="2556"/>
    <cellStyle name="ส่วนที่ถูกเน้น2 3 27" xfId="2557"/>
    <cellStyle name="ส่วนที่ถูกเน้น2 3 28" xfId="2558"/>
    <cellStyle name="ส่วนที่ถูกเน้น2 3 29" xfId="2559"/>
    <cellStyle name="ส่วนที่ถูกเน้น2 3 3" xfId="2560"/>
    <cellStyle name="ส่วนที่ถูกเน้น2 3 30" xfId="2561"/>
    <cellStyle name="ส่วนที่ถูกเน้น2 3 31" xfId="2562"/>
    <cellStyle name="ส่วนที่ถูกเน้น2 3 32" xfId="2563"/>
    <cellStyle name="ส่วนที่ถูกเน้น2 3 33" xfId="2564"/>
    <cellStyle name="ส่วนที่ถูกเน้น2 3 34" xfId="2565"/>
    <cellStyle name="ส่วนที่ถูกเน้น2 3 35" xfId="2566"/>
    <cellStyle name="ส่วนที่ถูกเน้น2 3 36" xfId="2567"/>
    <cellStyle name="ส่วนที่ถูกเน้น2 3 4" xfId="2568"/>
    <cellStyle name="ส่วนที่ถูกเน้น2 3 5" xfId="2569"/>
    <cellStyle name="ส่วนที่ถูกเน้น2 3 6" xfId="2570"/>
    <cellStyle name="ส่วนที่ถูกเน้น2 3 7" xfId="2571"/>
    <cellStyle name="ส่วนที่ถูกเน้น2 3 8" xfId="2572"/>
    <cellStyle name="ส่วนที่ถูกเน้น2 3 9" xfId="2573"/>
    <cellStyle name="ส่วนที่ถูกเน้น2 4" xfId="2574"/>
    <cellStyle name="ส่วนที่ถูกเน้น3 2" xfId="2575"/>
    <cellStyle name="ส่วนที่ถูกเน้น3 2 10" xfId="2576"/>
    <cellStyle name="ส่วนที่ถูกเน้น3 2 11" xfId="2577"/>
    <cellStyle name="ส่วนที่ถูกเน้น3 2 12" xfId="2578"/>
    <cellStyle name="ส่วนที่ถูกเน้น3 2 13" xfId="2579"/>
    <cellStyle name="ส่วนที่ถูกเน้น3 2 14" xfId="2580"/>
    <cellStyle name="ส่วนที่ถูกเน้น3 2 15" xfId="2581"/>
    <cellStyle name="ส่วนที่ถูกเน้น3 2 16" xfId="2582"/>
    <cellStyle name="ส่วนที่ถูกเน้น3 2 17" xfId="2583"/>
    <cellStyle name="ส่วนที่ถูกเน้น3 2 18" xfId="2584"/>
    <cellStyle name="ส่วนที่ถูกเน้น3 2 19" xfId="2585"/>
    <cellStyle name="ส่วนที่ถูกเน้น3 2 2" xfId="2586"/>
    <cellStyle name="ส่วนที่ถูกเน้น3 2 20" xfId="2587"/>
    <cellStyle name="ส่วนที่ถูกเน้น3 2 21" xfId="2588"/>
    <cellStyle name="ส่วนที่ถูกเน้น3 2 22" xfId="2589"/>
    <cellStyle name="ส่วนที่ถูกเน้น3 2 23" xfId="2590"/>
    <cellStyle name="ส่วนที่ถูกเน้น3 2 24" xfId="2591"/>
    <cellStyle name="ส่วนที่ถูกเน้น3 2 25" xfId="2592"/>
    <cellStyle name="ส่วนที่ถูกเน้น3 2 26" xfId="2593"/>
    <cellStyle name="ส่วนที่ถูกเน้น3 2 27" xfId="2594"/>
    <cellStyle name="ส่วนที่ถูกเน้น3 2 28" xfId="2595"/>
    <cellStyle name="ส่วนที่ถูกเน้น3 2 29" xfId="2596"/>
    <cellStyle name="ส่วนที่ถูกเน้น3 2 3" xfId="2597"/>
    <cellStyle name="ส่วนที่ถูกเน้น3 2 30" xfId="2598"/>
    <cellStyle name="ส่วนที่ถูกเน้น3 2 31" xfId="2599"/>
    <cellStyle name="ส่วนที่ถูกเน้น3 2 32" xfId="2600"/>
    <cellStyle name="ส่วนที่ถูกเน้น3 2 33" xfId="2601"/>
    <cellStyle name="ส่วนที่ถูกเน้น3 2 34" xfId="2602"/>
    <cellStyle name="ส่วนที่ถูกเน้น3 2 35" xfId="2603"/>
    <cellStyle name="ส่วนที่ถูกเน้น3 2 36" xfId="2604"/>
    <cellStyle name="ส่วนที่ถูกเน้น3 2 37" xfId="3488"/>
    <cellStyle name="ส่วนที่ถูกเน้น3 2 38" xfId="3661"/>
    <cellStyle name="ส่วนที่ถูกเน้น3 2 39" xfId="3813"/>
    <cellStyle name="ส่วนที่ถูกเน้น3 2 4" xfId="2605"/>
    <cellStyle name="ส่วนที่ถูกเน้น3 2 40" xfId="3920"/>
    <cellStyle name="ส่วนที่ถูกเน้น3 2 5" xfId="2606"/>
    <cellStyle name="ส่วนที่ถูกเน้น3 2 6" xfId="2607"/>
    <cellStyle name="ส่วนที่ถูกเน้น3 2 7" xfId="2608"/>
    <cellStyle name="ส่วนที่ถูกเน้น3 2 8" xfId="2609"/>
    <cellStyle name="ส่วนที่ถูกเน้น3 2 9" xfId="2610"/>
    <cellStyle name="ส่วนที่ถูกเน้น3 3" xfId="2611"/>
    <cellStyle name="ส่วนที่ถูกเน้น3 3 10" xfId="2612"/>
    <cellStyle name="ส่วนที่ถูกเน้น3 3 11" xfId="2613"/>
    <cellStyle name="ส่วนที่ถูกเน้น3 3 12" xfId="2614"/>
    <cellStyle name="ส่วนที่ถูกเน้น3 3 13" xfId="2615"/>
    <cellStyle name="ส่วนที่ถูกเน้น3 3 14" xfId="2616"/>
    <cellStyle name="ส่วนที่ถูกเน้น3 3 15" xfId="2617"/>
    <cellStyle name="ส่วนที่ถูกเน้น3 3 16" xfId="2618"/>
    <cellStyle name="ส่วนที่ถูกเน้น3 3 17" xfId="2619"/>
    <cellStyle name="ส่วนที่ถูกเน้น3 3 18" xfId="2620"/>
    <cellStyle name="ส่วนที่ถูกเน้น3 3 19" xfId="2621"/>
    <cellStyle name="ส่วนที่ถูกเน้น3 3 2" xfId="2622"/>
    <cellStyle name="ส่วนที่ถูกเน้น3 3 20" xfId="2623"/>
    <cellStyle name="ส่วนที่ถูกเน้น3 3 21" xfId="2624"/>
    <cellStyle name="ส่วนที่ถูกเน้น3 3 22" xfId="2625"/>
    <cellStyle name="ส่วนที่ถูกเน้น3 3 23" xfId="2626"/>
    <cellStyle name="ส่วนที่ถูกเน้น3 3 24" xfId="2627"/>
    <cellStyle name="ส่วนที่ถูกเน้น3 3 25" xfId="2628"/>
    <cellStyle name="ส่วนที่ถูกเน้น3 3 26" xfId="2629"/>
    <cellStyle name="ส่วนที่ถูกเน้น3 3 27" xfId="2630"/>
    <cellStyle name="ส่วนที่ถูกเน้น3 3 28" xfId="2631"/>
    <cellStyle name="ส่วนที่ถูกเน้น3 3 29" xfId="2632"/>
    <cellStyle name="ส่วนที่ถูกเน้น3 3 3" xfId="2633"/>
    <cellStyle name="ส่วนที่ถูกเน้น3 3 30" xfId="2634"/>
    <cellStyle name="ส่วนที่ถูกเน้น3 3 31" xfId="2635"/>
    <cellStyle name="ส่วนที่ถูกเน้น3 3 32" xfId="2636"/>
    <cellStyle name="ส่วนที่ถูกเน้น3 3 33" xfId="2637"/>
    <cellStyle name="ส่วนที่ถูกเน้น3 3 34" xfId="2638"/>
    <cellStyle name="ส่วนที่ถูกเน้น3 3 35" xfId="2639"/>
    <cellStyle name="ส่วนที่ถูกเน้น3 3 36" xfId="2640"/>
    <cellStyle name="ส่วนที่ถูกเน้น3 3 4" xfId="2641"/>
    <cellStyle name="ส่วนที่ถูกเน้น3 3 5" xfId="2642"/>
    <cellStyle name="ส่วนที่ถูกเน้น3 3 6" xfId="2643"/>
    <cellStyle name="ส่วนที่ถูกเน้น3 3 7" xfId="2644"/>
    <cellStyle name="ส่วนที่ถูกเน้น3 3 8" xfId="2645"/>
    <cellStyle name="ส่วนที่ถูกเน้น3 3 9" xfId="2646"/>
    <cellStyle name="ส่วนที่ถูกเน้น3 4" xfId="2647"/>
    <cellStyle name="ส่วนที่ถูกเน้น4 2" xfId="2648"/>
    <cellStyle name="ส่วนที่ถูกเน้น4 2 10" xfId="2649"/>
    <cellStyle name="ส่วนที่ถูกเน้น4 2 11" xfId="2650"/>
    <cellStyle name="ส่วนที่ถูกเน้น4 2 12" xfId="2651"/>
    <cellStyle name="ส่วนที่ถูกเน้น4 2 13" xfId="2652"/>
    <cellStyle name="ส่วนที่ถูกเน้น4 2 14" xfId="2653"/>
    <cellStyle name="ส่วนที่ถูกเน้น4 2 15" xfId="2654"/>
    <cellStyle name="ส่วนที่ถูกเน้น4 2 16" xfId="2655"/>
    <cellStyle name="ส่วนที่ถูกเน้น4 2 17" xfId="2656"/>
    <cellStyle name="ส่วนที่ถูกเน้น4 2 18" xfId="2657"/>
    <cellStyle name="ส่วนที่ถูกเน้น4 2 19" xfId="2658"/>
    <cellStyle name="ส่วนที่ถูกเน้น4 2 2" xfId="2659"/>
    <cellStyle name="ส่วนที่ถูกเน้น4 2 20" xfId="2660"/>
    <cellStyle name="ส่วนที่ถูกเน้น4 2 21" xfId="2661"/>
    <cellStyle name="ส่วนที่ถูกเน้น4 2 22" xfId="2662"/>
    <cellStyle name="ส่วนที่ถูกเน้น4 2 23" xfId="2663"/>
    <cellStyle name="ส่วนที่ถูกเน้น4 2 24" xfId="2664"/>
    <cellStyle name="ส่วนที่ถูกเน้น4 2 25" xfId="2665"/>
    <cellStyle name="ส่วนที่ถูกเน้น4 2 26" xfId="2666"/>
    <cellStyle name="ส่วนที่ถูกเน้น4 2 27" xfId="2667"/>
    <cellStyle name="ส่วนที่ถูกเน้น4 2 28" xfId="2668"/>
    <cellStyle name="ส่วนที่ถูกเน้น4 2 29" xfId="2669"/>
    <cellStyle name="ส่วนที่ถูกเน้น4 2 3" xfId="2670"/>
    <cellStyle name="ส่วนที่ถูกเน้น4 2 30" xfId="2671"/>
    <cellStyle name="ส่วนที่ถูกเน้น4 2 31" xfId="2672"/>
    <cellStyle name="ส่วนที่ถูกเน้น4 2 32" xfId="2673"/>
    <cellStyle name="ส่วนที่ถูกเน้น4 2 33" xfId="2674"/>
    <cellStyle name="ส่วนที่ถูกเน้น4 2 34" xfId="2675"/>
    <cellStyle name="ส่วนที่ถูกเน้น4 2 35" xfId="2676"/>
    <cellStyle name="ส่วนที่ถูกเน้น4 2 36" xfId="2677"/>
    <cellStyle name="ส่วนที่ถูกเน้น4 2 37" xfId="3489"/>
    <cellStyle name="ส่วนที่ถูกเน้น4 2 38" xfId="3662"/>
    <cellStyle name="ส่วนที่ถูกเน้น4 2 39" xfId="3814"/>
    <cellStyle name="ส่วนที่ถูกเน้น4 2 4" xfId="2678"/>
    <cellStyle name="ส่วนที่ถูกเน้น4 2 40" xfId="3921"/>
    <cellStyle name="ส่วนที่ถูกเน้น4 2 5" xfId="2679"/>
    <cellStyle name="ส่วนที่ถูกเน้น4 2 6" xfId="2680"/>
    <cellStyle name="ส่วนที่ถูกเน้น4 2 7" xfId="2681"/>
    <cellStyle name="ส่วนที่ถูกเน้น4 2 8" xfId="2682"/>
    <cellStyle name="ส่วนที่ถูกเน้น4 2 9" xfId="2683"/>
    <cellStyle name="ส่วนที่ถูกเน้น4 3" xfId="2684"/>
    <cellStyle name="ส่วนที่ถูกเน้น4 3 10" xfId="2685"/>
    <cellStyle name="ส่วนที่ถูกเน้น4 3 11" xfId="2686"/>
    <cellStyle name="ส่วนที่ถูกเน้น4 3 12" xfId="2687"/>
    <cellStyle name="ส่วนที่ถูกเน้น4 3 13" xfId="2688"/>
    <cellStyle name="ส่วนที่ถูกเน้น4 3 14" xfId="2689"/>
    <cellStyle name="ส่วนที่ถูกเน้น4 3 15" xfId="2690"/>
    <cellStyle name="ส่วนที่ถูกเน้น4 3 16" xfId="2691"/>
    <cellStyle name="ส่วนที่ถูกเน้น4 3 17" xfId="2692"/>
    <cellStyle name="ส่วนที่ถูกเน้น4 3 18" xfId="2693"/>
    <cellStyle name="ส่วนที่ถูกเน้น4 3 19" xfId="2694"/>
    <cellStyle name="ส่วนที่ถูกเน้น4 3 2" xfId="2695"/>
    <cellStyle name="ส่วนที่ถูกเน้น4 3 20" xfId="2696"/>
    <cellStyle name="ส่วนที่ถูกเน้น4 3 21" xfId="2697"/>
    <cellStyle name="ส่วนที่ถูกเน้น4 3 22" xfId="2698"/>
    <cellStyle name="ส่วนที่ถูกเน้น4 3 23" xfId="2699"/>
    <cellStyle name="ส่วนที่ถูกเน้น4 3 24" xfId="2700"/>
    <cellStyle name="ส่วนที่ถูกเน้น4 3 25" xfId="2701"/>
    <cellStyle name="ส่วนที่ถูกเน้น4 3 26" xfId="2702"/>
    <cellStyle name="ส่วนที่ถูกเน้น4 3 27" xfId="2703"/>
    <cellStyle name="ส่วนที่ถูกเน้น4 3 28" xfId="2704"/>
    <cellStyle name="ส่วนที่ถูกเน้น4 3 29" xfId="2705"/>
    <cellStyle name="ส่วนที่ถูกเน้น4 3 3" xfId="2706"/>
    <cellStyle name="ส่วนที่ถูกเน้น4 3 30" xfId="2707"/>
    <cellStyle name="ส่วนที่ถูกเน้น4 3 31" xfId="2708"/>
    <cellStyle name="ส่วนที่ถูกเน้น4 3 32" xfId="2709"/>
    <cellStyle name="ส่วนที่ถูกเน้น4 3 33" xfId="2710"/>
    <cellStyle name="ส่วนที่ถูกเน้น4 3 34" xfId="2711"/>
    <cellStyle name="ส่วนที่ถูกเน้น4 3 35" xfId="2712"/>
    <cellStyle name="ส่วนที่ถูกเน้น4 3 36" xfId="2713"/>
    <cellStyle name="ส่วนที่ถูกเน้น4 3 4" xfId="2714"/>
    <cellStyle name="ส่วนที่ถูกเน้น4 3 5" xfId="2715"/>
    <cellStyle name="ส่วนที่ถูกเน้น4 3 6" xfId="2716"/>
    <cellStyle name="ส่วนที่ถูกเน้น4 3 7" xfId="2717"/>
    <cellStyle name="ส่วนที่ถูกเน้น4 3 8" xfId="2718"/>
    <cellStyle name="ส่วนที่ถูกเน้น4 3 9" xfId="2719"/>
    <cellStyle name="ส่วนที่ถูกเน้น4 4" xfId="2720"/>
    <cellStyle name="ส่วนที่ถูกเน้น5 2" xfId="2721"/>
    <cellStyle name="ส่วนที่ถูกเน้น5 2 10" xfId="2722"/>
    <cellStyle name="ส่วนที่ถูกเน้น5 2 11" xfId="2723"/>
    <cellStyle name="ส่วนที่ถูกเน้น5 2 12" xfId="2724"/>
    <cellStyle name="ส่วนที่ถูกเน้น5 2 13" xfId="2725"/>
    <cellStyle name="ส่วนที่ถูกเน้น5 2 14" xfId="2726"/>
    <cellStyle name="ส่วนที่ถูกเน้น5 2 15" xfId="2727"/>
    <cellStyle name="ส่วนที่ถูกเน้น5 2 16" xfId="2728"/>
    <cellStyle name="ส่วนที่ถูกเน้น5 2 17" xfId="2729"/>
    <cellStyle name="ส่วนที่ถูกเน้น5 2 18" xfId="2730"/>
    <cellStyle name="ส่วนที่ถูกเน้น5 2 19" xfId="2731"/>
    <cellStyle name="ส่วนที่ถูกเน้น5 2 2" xfId="2732"/>
    <cellStyle name="ส่วนที่ถูกเน้น5 2 20" xfId="2733"/>
    <cellStyle name="ส่วนที่ถูกเน้น5 2 21" xfId="2734"/>
    <cellStyle name="ส่วนที่ถูกเน้น5 2 22" xfId="2735"/>
    <cellStyle name="ส่วนที่ถูกเน้น5 2 23" xfId="2736"/>
    <cellStyle name="ส่วนที่ถูกเน้น5 2 24" xfId="2737"/>
    <cellStyle name="ส่วนที่ถูกเน้น5 2 25" xfId="2738"/>
    <cellStyle name="ส่วนที่ถูกเน้น5 2 26" xfId="2739"/>
    <cellStyle name="ส่วนที่ถูกเน้น5 2 27" xfId="2740"/>
    <cellStyle name="ส่วนที่ถูกเน้น5 2 28" xfId="2741"/>
    <cellStyle name="ส่วนที่ถูกเน้น5 2 29" xfId="2742"/>
    <cellStyle name="ส่วนที่ถูกเน้น5 2 3" xfId="2743"/>
    <cellStyle name="ส่วนที่ถูกเน้น5 2 30" xfId="2744"/>
    <cellStyle name="ส่วนที่ถูกเน้น5 2 31" xfId="2745"/>
    <cellStyle name="ส่วนที่ถูกเน้น5 2 32" xfId="2746"/>
    <cellStyle name="ส่วนที่ถูกเน้น5 2 33" xfId="2747"/>
    <cellStyle name="ส่วนที่ถูกเน้น5 2 34" xfId="2748"/>
    <cellStyle name="ส่วนที่ถูกเน้น5 2 35" xfId="2749"/>
    <cellStyle name="ส่วนที่ถูกเน้น5 2 36" xfId="2750"/>
    <cellStyle name="ส่วนที่ถูกเน้น5 2 37" xfId="3490"/>
    <cellStyle name="ส่วนที่ถูกเน้น5 2 38" xfId="3663"/>
    <cellStyle name="ส่วนที่ถูกเน้น5 2 39" xfId="3815"/>
    <cellStyle name="ส่วนที่ถูกเน้น5 2 4" xfId="2751"/>
    <cellStyle name="ส่วนที่ถูกเน้น5 2 40" xfId="3922"/>
    <cellStyle name="ส่วนที่ถูกเน้น5 2 5" xfId="2752"/>
    <cellStyle name="ส่วนที่ถูกเน้น5 2 6" xfId="2753"/>
    <cellStyle name="ส่วนที่ถูกเน้น5 2 7" xfId="2754"/>
    <cellStyle name="ส่วนที่ถูกเน้น5 2 8" xfId="2755"/>
    <cellStyle name="ส่วนที่ถูกเน้น5 2 9" xfId="2756"/>
    <cellStyle name="ส่วนที่ถูกเน้น5 3" xfId="2757"/>
    <cellStyle name="ส่วนที่ถูกเน้น5 3 10" xfId="2758"/>
    <cellStyle name="ส่วนที่ถูกเน้น5 3 11" xfId="2759"/>
    <cellStyle name="ส่วนที่ถูกเน้น5 3 12" xfId="2760"/>
    <cellStyle name="ส่วนที่ถูกเน้น5 3 13" xfId="2761"/>
    <cellStyle name="ส่วนที่ถูกเน้น5 3 14" xfId="2762"/>
    <cellStyle name="ส่วนที่ถูกเน้น5 3 15" xfId="2763"/>
    <cellStyle name="ส่วนที่ถูกเน้น5 3 16" xfId="2764"/>
    <cellStyle name="ส่วนที่ถูกเน้น5 3 17" xfId="2765"/>
    <cellStyle name="ส่วนที่ถูกเน้น5 3 18" xfId="2766"/>
    <cellStyle name="ส่วนที่ถูกเน้น5 3 19" xfId="2767"/>
    <cellStyle name="ส่วนที่ถูกเน้น5 3 2" xfId="2768"/>
    <cellStyle name="ส่วนที่ถูกเน้น5 3 20" xfId="2769"/>
    <cellStyle name="ส่วนที่ถูกเน้น5 3 21" xfId="2770"/>
    <cellStyle name="ส่วนที่ถูกเน้น5 3 22" xfId="2771"/>
    <cellStyle name="ส่วนที่ถูกเน้น5 3 23" xfId="2772"/>
    <cellStyle name="ส่วนที่ถูกเน้น5 3 24" xfId="2773"/>
    <cellStyle name="ส่วนที่ถูกเน้น5 3 25" xfId="2774"/>
    <cellStyle name="ส่วนที่ถูกเน้น5 3 26" xfId="2775"/>
    <cellStyle name="ส่วนที่ถูกเน้น5 3 27" xfId="2776"/>
    <cellStyle name="ส่วนที่ถูกเน้น5 3 28" xfId="2777"/>
    <cellStyle name="ส่วนที่ถูกเน้น5 3 29" xfId="2778"/>
    <cellStyle name="ส่วนที่ถูกเน้น5 3 3" xfId="2779"/>
    <cellStyle name="ส่วนที่ถูกเน้น5 3 30" xfId="2780"/>
    <cellStyle name="ส่วนที่ถูกเน้น5 3 31" xfId="2781"/>
    <cellStyle name="ส่วนที่ถูกเน้น5 3 32" xfId="2782"/>
    <cellStyle name="ส่วนที่ถูกเน้น5 3 33" xfId="2783"/>
    <cellStyle name="ส่วนที่ถูกเน้น5 3 34" xfId="2784"/>
    <cellStyle name="ส่วนที่ถูกเน้น5 3 35" xfId="2785"/>
    <cellStyle name="ส่วนที่ถูกเน้น5 3 36" xfId="2786"/>
    <cellStyle name="ส่วนที่ถูกเน้น5 3 4" xfId="2787"/>
    <cellStyle name="ส่วนที่ถูกเน้น5 3 5" xfId="2788"/>
    <cellStyle name="ส่วนที่ถูกเน้น5 3 6" xfId="2789"/>
    <cellStyle name="ส่วนที่ถูกเน้น5 3 7" xfId="2790"/>
    <cellStyle name="ส่วนที่ถูกเน้น5 3 8" xfId="2791"/>
    <cellStyle name="ส่วนที่ถูกเน้น5 3 9" xfId="2792"/>
    <cellStyle name="ส่วนที่ถูกเน้น5 4" xfId="2793"/>
    <cellStyle name="ส่วนที่ถูกเน้น6 2" xfId="2794"/>
    <cellStyle name="ส่วนที่ถูกเน้น6 2 10" xfId="2795"/>
    <cellStyle name="ส่วนที่ถูกเน้น6 2 11" xfId="2796"/>
    <cellStyle name="ส่วนที่ถูกเน้น6 2 12" xfId="2797"/>
    <cellStyle name="ส่วนที่ถูกเน้น6 2 13" xfId="2798"/>
    <cellStyle name="ส่วนที่ถูกเน้น6 2 14" xfId="2799"/>
    <cellStyle name="ส่วนที่ถูกเน้น6 2 15" xfId="2800"/>
    <cellStyle name="ส่วนที่ถูกเน้น6 2 16" xfId="2801"/>
    <cellStyle name="ส่วนที่ถูกเน้น6 2 17" xfId="2802"/>
    <cellStyle name="ส่วนที่ถูกเน้น6 2 18" xfId="2803"/>
    <cellStyle name="ส่วนที่ถูกเน้น6 2 19" xfId="2804"/>
    <cellStyle name="ส่วนที่ถูกเน้น6 2 2" xfId="2805"/>
    <cellStyle name="ส่วนที่ถูกเน้น6 2 20" xfId="2806"/>
    <cellStyle name="ส่วนที่ถูกเน้น6 2 21" xfId="2807"/>
    <cellStyle name="ส่วนที่ถูกเน้น6 2 22" xfId="2808"/>
    <cellStyle name="ส่วนที่ถูกเน้น6 2 23" xfId="2809"/>
    <cellStyle name="ส่วนที่ถูกเน้น6 2 24" xfId="2810"/>
    <cellStyle name="ส่วนที่ถูกเน้น6 2 25" xfId="2811"/>
    <cellStyle name="ส่วนที่ถูกเน้น6 2 26" xfId="2812"/>
    <cellStyle name="ส่วนที่ถูกเน้น6 2 27" xfId="2813"/>
    <cellStyle name="ส่วนที่ถูกเน้น6 2 28" xfId="2814"/>
    <cellStyle name="ส่วนที่ถูกเน้น6 2 29" xfId="2815"/>
    <cellStyle name="ส่วนที่ถูกเน้น6 2 3" xfId="2816"/>
    <cellStyle name="ส่วนที่ถูกเน้น6 2 30" xfId="2817"/>
    <cellStyle name="ส่วนที่ถูกเน้น6 2 31" xfId="2818"/>
    <cellStyle name="ส่วนที่ถูกเน้น6 2 32" xfId="2819"/>
    <cellStyle name="ส่วนที่ถูกเน้น6 2 33" xfId="2820"/>
    <cellStyle name="ส่วนที่ถูกเน้น6 2 34" xfId="2821"/>
    <cellStyle name="ส่วนที่ถูกเน้น6 2 35" xfId="2822"/>
    <cellStyle name="ส่วนที่ถูกเน้น6 2 36" xfId="2823"/>
    <cellStyle name="ส่วนที่ถูกเน้น6 2 37" xfId="3491"/>
    <cellStyle name="ส่วนที่ถูกเน้น6 2 38" xfId="3664"/>
    <cellStyle name="ส่วนที่ถูกเน้น6 2 39" xfId="3816"/>
    <cellStyle name="ส่วนที่ถูกเน้น6 2 4" xfId="2824"/>
    <cellStyle name="ส่วนที่ถูกเน้น6 2 40" xfId="3923"/>
    <cellStyle name="ส่วนที่ถูกเน้น6 2 5" xfId="2825"/>
    <cellStyle name="ส่วนที่ถูกเน้น6 2 6" xfId="2826"/>
    <cellStyle name="ส่วนที่ถูกเน้น6 2 7" xfId="2827"/>
    <cellStyle name="ส่วนที่ถูกเน้น6 2 8" xfId="2828"/>
    <cellStyle name="ส่วนที่ถูกเน้น6 2 9" xfId="2829"/>
    <cellStyle name="ส่วนที่ถูกเน้น6 3" xfId="2830"/>
    <cellStyle name="ส่วนที่ถูกเน้น6 3 10" xfId="2831"/>
    <cellStyle name="ส่วนที่ถูกเน้น6 3 11" xfId="2832"/>
    <cellStyle name="ส่วนที่ถูกเน้น6 3 12" xfId="2833"/>
    <cellStyle name="ส่วนที่ถูกเน้น6 3 13" xfId="2834"/>
    <cellStyle name="ส่วนที่ถูกเน้น6 3 14" xfId="2835"/>
    <cellStyle name="ส่วนที่ถูกเน้น6 3 15" xfId="2836"/>
    <cellStyle name="ส่วนที่ถูกเน้น6 3 16" xfId="2837"/>
    <cellStyle name="ส่วนที่ถูกเน้น6 3 17" xfId="2838"/>
    <cellStyle name="ส่วนที่ถูกเน้น6 3 18" xfId="2839"/>
    <cellStyle name="ส่วนที่ถูกเน้น6 3 19" xfId="2840"/>
    <cellStyle name="ส่วนที่ถูกเน้น6 3 2" xfId="2841"/>
    <cellStyle name="ส่วนที่ถูกเน้น6 3 20" xfId="2842"/>
    <cellStyle name="ส่วนที่ถูกเน้น6 3 21" xfId="2843"/>
    <cellStyle name="ส่วนที่ถูกเน้น6 3 22" xfId="2844"/>
    <cellStyle name="ส่วนที่ถูกเน้น6 3 23" xfId="2845"/>
    <cellStyle name="ส่วนที่ถูกเน้น6 3 24" xfId="2846"/>
    <cellStyle name="ส่วนที่ถูกเน้น6 3 25" xfId="2847"/>
    <cellStyle name="ส่วนที่ถูกเน้น6 3 26" xfId="2848"/>
    <cellStyle name="ส่วนที่ถูกเน้น6 3 27" xfId="2849"/>
    <cellStyle name="ส่วนที่ถูกเน้น6 3 28" xfId="2850"/>
    <cellStyle name="ส่วนที่ถูกเน้น6 3 29" xfId="2851"/>
    <cellStyle name="ส่วนที่ถูกเน้น6 3 3" xfId="2852"/>
    <cellStyle name="ส่วนที่ถูกเน้น6 3 30" xfId="2853"/>
    <cellStyle name="ส่วนที่ถูกเน้น6 3 31" xfId="2854"/>
    <cellStyle name="ส่วนที่ถูกเน้น6 3 32" xfId="2855"/>
    <cellStyle name="ส่วนที่ถูกเน้น6 3 33" xfId="2856"/>
    <cellStyle name="ส่วนที่ถูกเน้น6 3 34" xfId="2857"/>
    <cellStyle name="ส่วนที่ถูกเน้น6 3 35" xfId="2858"/>
    <cellStyle name="ส่วนที่ถูกเน้น6 3 36" xfId="2859"/>
    <cellStyle name="ส่วนที่ถูกเน้น6 3 4" xfId="2860"/>
    <cellStyle name="ส่วนที่ถูกเน้น6 3 5" xfId="2861"/>
    <cellStyle name="ส่วนที่ถูกเน้น6 3 6" xfId="2862"/>
    <cellStyle name="ส่วนที่ถูกเน้น6 3 7" xfId="2863"/>
    <cellStyle name="ส่วนที่ถูกเน้น6 3 8" xfId="2864"/>
    <cellStyle name="ส่วนที่ถูกเน้น6 3 9" xfId="2865"/>
    <cellStyle name="ส่วนที่ถูกเน้น6 4" xfId="2866"/>
    <cellStyle name="แสดงผล 2" xfId="2867"/>
    <cellStyle name="แสดงผล 2 10" xfId="2868"/>
    <cellStyle name="แสดงผล 2 11" xfId="2869"/>
    <cellStyle name="แสดงผล 2 12" xfId="2870"/>
    <cellStyle name="แสดงผล 2 13" xfId="2871"/>
    <cellStyle name="แสดงผล 2 14" xfId="2872"/>
    <cellStyle name="แสดงผล 2 15" xfId="2873"/>
    <cellStyle name="แสดงผล 2 16" xfId="2874"/>
    <cellStyle name="แสดงผล 2 17" xfId="2875"/>
    <cellStyle name="แสดงผล 2 18" xfId="2876"/>
    <cellStyle name="แสดงผล 2 19" xfId="2877"/>
    <cellStyle name="แสดงผล 2 2" xfId="2878"/>
    <cellStyle name="แสดงผล 2 20" xfId="2879"/>
    <cellStyle name="แสดงผล 2 21" xfId="2880"/>
    <cellStyle name="แสดงผล 2 22" xfId="2881"/>
    <cellStyle name="แสดงผล 2 23" xfId="2882"/>
    <cellStyle name="แสดงผล 2 24" xfId="2883"/>
    <cellStyle name="แสดงผล 2 25" xfId="2884"/>
    <cellStyle name="แสดงผล 2 26" xfId="2885"/>
    <cellStyle name="แสดงผล 2 27" xfId="2886"/>
    <cellStyle name="แสดงผล 2 28" xfId="2887"/>
    <cellStyle name="แสดงผล 2 29" xfId="2888"/>
    <cellStyle name="แสดงผล 2 3" xfId="2889"/>
    <cellStyle name="แสดงผล 2 30" xfId="2890"/>
    <cellStyle name="แสดงผล 2 31" xfId="2891"/>
    <cellStyle name="แสดงผล 2 32" xfId="2892"/>
    <cellStyle name="แสดงผล 2 33" xfId="2893"/>
    <cellStyle name="แสดงผล 2 34" xfId="2894"/>
    <cellStyle name="แสดงผล 2 35" xfId="2895"/>
    <cellStyle name="แสดงผล 2 36" xfId="2896"/>
    <cellStyle name="แสดงผล 2 37" xfId="3492"/>
    <cellStyle name="แสดงผล 2 38" xfId="3665"/>
    <cellStyle name="แสดงผล 2 39" xfId="3817"/>
    <cellStyle name="แสดงผล 2 4" xfId="2897"/>
    <cellStyle name="แสดงผล 2 40" xfId="3924"/>
    <cellStyle name="แสดงผล 2 5" xfId="2898"/>
    <cellStyle name="แสดงผล 2 6" xfId="2899"/>
    <cellStyle name="แสดงผล 2 7" xfId="2900"/>
    <cellStyle name="แสดงผล 2 8" xfId="2901"/>
    <cellStyle name="แสดงผล 2 9" xfId="2902"/>
    <cellStyle name="แสดงผล 3" xfId="2903"/>
    <cellStyle name="แสดงผล 3 10" xfId="2904"/>
    <cellStyle name="แสดงผล 3 11" xfId="2905"/>
    <cellStyle name="แสดงผล 3 12" xfId="2906"/>
    <cellStyle name="แสดงผล 3 13" xfId="2907"/>
    <cellStyle name="แสดงผล 3 14" xfId="2908"/>
    <cellStyle name="แสดงผล 3 15" xfId="2909"/>
    <cellStyle name="แสดงผล 3 16" xfId="2910"/>
    <cellStyle name="แสดงผล 3 17" xfId="2911"/>
    <cellStyle name="แสดงผล 3 18" xfId="2912"/>
    <cellStyle name="แสดงผล 3 19" xfId="2913"/>
    <cellStyle name="แสดงผล 3 2" xfId="2914"/>
    <cellStyle name="แสดงผล 3 20" xfId="2915"/>
    <cellStyle name="แสดงผล 3 21" xfId="2916"/>
    <cellStyle name="แสดงผล 3 22" xfId="2917"/>
    <cellStyle name="แสดงผล 3 23" xfId="2918"/>
    <cellStyle name="แสดงผล 3 24" xfId="2919"/>
    <cellStyle name="แสดงผล 3 25" xfId="2920"/>
    <cellStyle name="แสดงผล 3 26" xfId="2921"/>
    <cellStyle name="แสดงผล 3 27" xfId="2922"/>
    <cellStyle name="แสดงผล 3 28" xfId="2923"/>
    <cellStyle name="แสดงผล 3 29" xfId="2924"/>
    <cellStyle name="แสดงผล 3 3" xfId="2925"/>
    <cellStyle name="แสดงผล 3 30" xfId="2926"/>
    <cellStyle name="แสดงผล 3 31" xfId="2927"/>
    <cellStyle name="แสดงผล 3 32" xfId="2928"/>
    <cellStyle name="แสดงผล 3 33" xfId="2929"/>
    <cellStyle name="แสดงผล 3 34" xfId="2930"/>
    <cellStyle name="แสดงผล 3 35" xfId="2931"/>
    <cellStyle name="แสดงผล 3 36" xfId="2932"/>
    <cellStyle name="แสดงผล 3 4" xfId="2933"/>
    <cellStyle name="แสดงผล 3 5" xfId="2934"/>
    <cellStyle name="แสดงผล 3 6" xfId="2935"/>
    <cellStyle name="แสดงผล 3 7" xfId="2936"/>
    <cellStyle name="แสดงผล 3 8" xfId="2937"/>
    <cellStyle name="แสดงผล 3 9" xfId="2938"/>
    <cellStyle name="แสดงผล 4" xfId="2939"/>
    <cellStyle name="หมายเหตุ 2" xfId="2940"/>
    <cellStyle name="หมายเหตุ 2 10" xfId="2941"/>
    <cellStyle name="หมายเหตุ 2 11" xfId="2942"/>
    <cellStyle name="หมายเหตุ 2 12" xfId="2943"/>
    <cellStyle name="หมายเหตุ 2 13" xfId="2944"/>
    <cellStyle name="หมายเหตุ 2 14" xfId="2945"/>
    <cellStyle name="หมายเหตุ 2 15" xfId="2946"/>
    <cellStyle name="หมายเหตุ 2 16" xfId="2947"/>
    <cellStyle name="หมายเหตุ 2 17" xfId="2948"/>
    <cellStyle name="หมายเหตุ 2 18" xfId="2949"/>
    <cellStyle name="หมายเหตุ 2 19" xfId="2950"/>
    <cellStyle name="หมายเหตุ 2 2" xfId="2951"/>
    <cellStyle name="หมายเหตุ 2 20" xfId="2952"/>
    <cellStyle name="หมายเหตุ 2 21" xfId="2953"/>
    <cellStyle name="หมายเหตุ 2 22" xfId="2954"/>
    <cellStyle name="หมายเหตุ 2 23" xfId="2955"/>
    <cellStyle name="หมายเหตุ 2 24" xfId="2956"/>
    <cellStyle name="หมายเหตุ 2 25" xfId="2957"/>
    <cellStyle name="หมายเหตุ 2 26" xfId="2958"/>
    <cellStyle name="หมายเหตุ 2 27" xfId="2959"/>
    <cellStyle name="หมายเหตุ 2 28" xfId="2960"/>
    <cellStyle name="หมายเหตุ 2 29" xfId="2961"/>
    <cellStyle name="หมายเหตุ 2 3" xfId="2962"/>
    <cellStyle name="หมายเหตุ 2 30" xfId="2963"/>
    <cellStyle name="หมายเหตุ 2 31" xfId="2964"/>
    <cellStyle name="หมายเหตุ 2 32" xfId="2965"/>
    <cellStyle name="หมายเหตุ 2 33" xfId="2966"/>
    <cellStyle name="หมายเหตุ 2 34" xfId="2967"/>
    <cellStyle name="หมายเหตุ 2 35" xfId="2968"/>
    <cellStyle name="หมายเหตุ 2 36" xfId="2969"/>
    <cellStyle name="หมายเหตุ 2 37" xfId="3493"/>
    <cellStyle name="หมายเหตุ 2 38" xfId="3666"/>
    <cellStyle name="หมายเหตุ 2 39" xfId="3818"/>
    <cellStyle name="หมายเหตุ 2 4" xfId="2970"/>
    <cellStyle name="หมายเหตุ 2 40" xfId="3925"/>
    <cellStyle name="หมายเหตุ 2 5" xfId="2971"/>
    <cellStyle name="หมายเหตุ 2 6" xfId="2972"/>
    <cellStyle name="หมายเหตุ 2 7" xfId="2973"/>
    <cellStyle name="หมายเหตุ 2 8" xfId="2974"/>
    <cellStyle name="หมายเหตุ 2 9" xfId="2975"/>
    <cellStyle name="หมายเหตุ 3" xfId="2976"/>
    <cellStyle name="หมายเหตุ 3 10" xfId="2977"/>
    <cellStyle name="หมายเหตุ 3 11" xfId="2978"/>
    <cellStyle name="หมายเหตุ 3 12" xfId="2979"/>
    <cellStyle name="หมายเหตุ 3 13" xfId="2980"/>
    <cellStyle name="หมายเหตุ 3 14" xfId="2981"/>
    <cellStyle name="หมายเหตุ 3 15" xfId="2982"/>
    <cellStyle name="หมายเหตุ 3 16" xfId="2983"/>
    <cellStyle name="หมายเหตุ 3 17" xfId="2984"/>
    <cellStyle name="หมายเหตุ 3 18" xfId="2985"/>
    <cellStyle name="หมายเหตุ 3 19" xfId="2986"/>
    <cellStyle name="หมายเหตุ 3 2" xfId="2987"/>
    <cellStyle name="หมายเหตุ 3 20" xfId="2988"/>
    <cellStyle name="หมายเหตุ 3 21" xfId="2989"/>
    <cellStyle name="หมายเหตุ 3 22" xfId="2990"/>
    <cellStyle name="หมายเหตุ 3 23" xfId="2991"/>
    <cellStyle name="หมายเหตุ 3 24" xfId="2992"/>
    <cellStyle name="หมายเหตุ 3 25" xfId="2993"/>
    <cellStyle name="หมายเหตุ 3 26" xfId="2994"/>
    <cellStyle name="หมายเหตุ 3 27" xfId="2995"/>
    <cellStyle name="หมายเหตุ 3 28" xfId="2996"/>
    <cellStyle name="หมายเหตุ 3 29" xfId="2997"/>
    <cellStyle name="หมายเหตุ 3 3" xfId="2998"/>
    <cellStyle name="หมายเหตุ 3 30" xfId="2999"/>
    <cellStyle name="หมายเหตุ 3 31" xfId="3000"/>
    <cellStyle name="หมายเหตุ 3 32" xfId="3001"/>
    <cellStyle name="หมายเหตุ 3 33" xfId="3002"/>
    <cellStyle name="หมายเหตุ 3 34" xfId="3003"/>
    <cellStyle name="หมายเหตุ 3 35" xfId="3004"/>
    <cellStyle name="หมายเหตุ 3 36" xfId="3005"/>
    <cellStyle name="หมายเหตุ 3 4" xfId="3006"/>
    <cellStyle name="หมายเหตุ 3 5" xfId="3007"/>
    <cellStyle name="หมายเหตุ 3 6" xfId="3008"/>
    <cellStyle name="หมายเหตุ 3 7" xfId="3009"/>
    <cellStyle name="หมายเหตุ 3 8" xfId="3010"/>
    <cellStyle name="หมายเหตุ 3 9" xfId="3011"/>
    <cellStyle name="หมายเหตุ 4" xfId="3012"/>
    <cellStyle name="หัวเรื่อง 1 2" xfId="3013"/>
    <cellStyle name="หัวเรื่อง 1 2 10" xfId="3014"/>
    <cellStyle name="หัวเรื่อง 1 2 11" xfId="3015"/>
    <cellStyle name="หัวเรื่อง 1 2 12" xfId="3016"/>
    <cellStyle name="หัวเรื่อง 1 2 13" xfId="3017"/>
    <cellStyle name="หัวเรื่อง 1 2 14" xfId="3018"/>
    <cellStyle name="หัวเรื่อง 1 2 15" xfId="3019"/>
    <cellStyle name="หัวเรื่อง 1 2 16" xfId="3020"/>
    <cellStyle name="หัวเรื่อง 1 2 17" xfId="3021"/>
    <cellStyle name="หัวเรื่อง 1 2 18" xfId="3022"/>
    <cellStyle name="หัวเรื่อง 1 2 19" xfId="3023"/>
    <cellStyle name="หัวเรื่อง 1 2 2" xfId="3024"/>
    <cellStyle name="หัวเรื่อง 1 2 20" xfId="3025"/>
    <cellStyle name="หัวเรื่อง 1 2 21" xfId="3026"/>
    <cellStyle name="หัวเรื่อง 1 2 22" xfId="3027"/>
    <cellStyle name="หัวเรื่อง 1 2 23" xfId="3028"/>
    <cellStyle name="หัวเรื่อง 1 2 24" xfId="3029"/>
    <cellStyle name="หัวเรื่อง 1 2 25" xfId="3030"/>
    <cellStyle name="หัวเรื่อง 1 2 26" xfId="3031"/>
    <cellStyle name="หัวเรื่อง 1 2 27" xfId="3032"/>
    <cellStyle name="หัวเรื่อง 1 2 28" xfId="3033"/>
    <cellStyle name="หัวเรื่อง 1 2 29" xfId="3034"/>
    <cellStyle name="หัวเรื่อง 1 2 3" xfId="3035"/>
    <cellStyle name="หัวเรื่อง 1 2 30" xfId="3036"/>
    <cellStyle name="หัวเรื่อง 1 2 31" xfId="3037"/>
    <cellStyle name="หัวเรื่อง 1 2 32" xfId="3038"/>
    <cellStyle name="หัวเรื่อง 1 2 33" xfId="3039"/>
    <cellStyle name="หัวเรื่อง 1 2 34" xfId="3040"/>
    <cellStyle name="หัวเรื่อง 1 2 35" xfId="3041"/>
    <cellStyle name="หัวเรื่อง 1 2 36" xfId="3042"/>
    <cellStyle name="หัวเรื่อง 1 2 37" xfId="3494"/>
    <cellStyle name="หัวเรื่อง 1 2 38" xfId="3667"/>
    <cellStyle name="หัวเรื่อง 1 2 39" xfId="3819"/>
    <cellStyle name="หัวเรื่อง 1 2 4" xfId="3043"/>
    <cellStyle name="หัวเรื่อง 1 2 40" xfId="3926"/>
    <cellStyle name="หัวเรื่อง 1 2 5" xfId="3044"/>
    <cellStyle name="หัวเรื่อง 1 2 6" xfId="3045"/>
    <cellStyle name="หัวเรื่อง 1 2 7" xfId="3046"/>
    <cellStyle name="หัวเรื่อง 1 2 8" xfId="3047"/>
    <cellStyle name="หัวเรื่อง 1 2 9" xfId="3048"/>
    <cellStyle name="หัวเรื่อง 1 3" xfId="3049"/>
    <cellStyle name="หัวเรื่อง 1 3 10" xfId="3050"/>
    <cellStyle name="หัวเรื่อง 1 3 11" xfId="3051"/>
    <cellStyle name="หัวเรื่อง 1 3 12" xfId="3052"/>
    <cellStyle name="หัวเรื่อง 1 3 13" xfId="3053"/>
    <cellStyle name="หัวเรื่อง 1 3 14" xfId="3054"/>
    <cellStyle name="หัวเรื่อง 1 3 15" xfId="3055"/>
    <cellStyle name="หัวเรื่อง 1 3 16" xfId="3056"/>
    <cellStyle name="หัวเรื่อง 1 3 17" xfId="3057"/>
    <cellStyle name="หัวเรื่อง 1 3 18" xfId="3058"/>
    <cellStyle name="หัวเรื่อง 1 3 19" xfId="3059"/>
    <cellStyle name="หัวเรื่อง 1 3 2" xfId="3060"/>
    <cellStyle name="หัวเรื่อง 1 3 20" xfId="3061"/>
    <cellStyle name="หัวเรื่อง 1 3 21" xfId="3062"/>
    <cellStyle name="หัวเรื่อง 1 3 22" xfId="3063"/>
    <cellStyle name="หัวเรื่อง 1 3 23" xfId="3064"/>
    <cellStyle name="หัวเรื่อง 1 3 24" xfId="3065"/>
    <cellStyle name="หัวเรื่อง 1 3 25" xfId="3066"/>
    <cellStyle name="หัวเรื่อง 1 3 26" xfId="3067"/>
    <cellStyle name="หัวเรื่อง 1 3 27" xfId="3068"/>
    <cellStyle name="หัวเรื่อง 1 3 28" xfId="3069"/>
    <cellStyle name="หัวเรื่อง 1 3 29" xfId="3070"/>
    <cellStyle name="หัวเรื่อง 1 3 3" xfId="3071"/>
    <cellStyle name="หัวเรื่อง 1 3 30" xfId="3072"/>
    <cellStyle name="หัวเรื่อง 1 3 31" xfId="3073"/>
    <cellStyle name="หัวเรื่อง 1 3 32" xfId="3074"/>
    <cellStyle name="หัวเรื่อง 1 3 33" xfId="3075"/>
    <cellStyle name="หัวเรื่อง 1 3 34" xfId="3076"/>
    <cellStyle name="หัวเรื่อง 1 3 35" xfId="3077"/>
    <cellStyle name="หัวเรื่อง 1 3 36" xfId="3078"/>
    <cellStyle name="หัวเรื่อง 1 3 4" xfId="3079"/>
    <cellStyle name="หัวเรื่อง 1 3 5" xfId="3080"/>
    <cellStyle name="หัวเรื่อง 1 3 6" xfId="3081"/>
    <cellStyle name="หัวเรื่อง 1 3 7" xfId="3082"/>
    <cellStyle name="หัวเรื่อง 1 3 8" xfId="3083"/>
    <cellStyle name="หัวเรื่อง 1 3 9" xfId="3084"/>
    <cellStyle name="หัวเรื่อง 1 4" xfId="3085"/>
    <cellStyle name="หัวเรื่อง 2 2" xfId="3086"/>
    <cellStyle name="หัวเรื่อง 2 2 10" xfId="3087"/>
    <cellStyle name="หัวเรื่อง 2 2 11" xfId="3088"/>
    <cellStyle name="หัวเรื่อง 2 2 12" xfId="3089"/>
    <cellStyle name="หัวเรื่อง 2 2 13" xfId="3090"/>
    <cellStyle name="หัวเรื่อง 2 2 14" xfId="3091"/>
    <cellStyle name="หัวเรื่อง 2 2 15" xfId="3092"/>
    <cellStyle name="หัวเรื่อง 2 2 16" xfId="3093"/>
    <cellStyle name="หัวเรื่อง 2 2 17" xfId="3094"/>
    <cellStyle name="หัวเรื่อง 2 2 18" xfId="3095"/>
    <cellStyle name="หัวเรื่อง 2 2 19" xfId="3096"/>
    <cellStyle name="หัวเรื่อง 2 2 2" xfId="3097"/>
    <cellStyle name="หัวเรื่อง 2 2 20" xfId="3098"/>
    <cellStyle name="หัวเรื่อง 2 2 21" xfId="3099"/>
    <cellStyle name="หัวเรื่อง 2 2 22" xfId="3100"/>
    <cellStyle name="หัวเรื่อง 2 2 23" xfId="3101"/>
    <cellStyle name="หัวเรื่อง 2 2 24" xfId="3102"/>
    <cellStyle name="หัวเรื่อง 2 2 25" xfId="3103"/>
    <cellStyle name="หัวเรื่อง 2 2 26" xfId="3104"/>
    <cellStyle name="หัวเรื่อง 2 2 27" xfId="3105"/>
    <cellStyle name="หัวเรื่อง 2 2 28" xfId="3106"/>
    <cellStyle name="หัวเรื่อง 2 2 29" xfId="3107"/>
    <cellStyle name="หัวเรื่อง 2 2 3" xfId="3108"/>
    <cellStyle name="หัวเรื่อง 2 2 30" xfId="3109"/>
    <cellStyle name="หัวเรื่อง 2 2 31" xfId="3110"/>
    <cellStyle name="หัวเรื่อง 2 2 32" xfId="3111"/>
    <cellStyle name="หัวเรื่อง 2 2 33" xfId="3112"/>
    <cellStyle name="หัวเรื่อง 2 2 34" xfId="3113"/>
    <cellStyle name="หัวเรื่อง 2 2 35" xfId="3114"/>
    <cellStyle name="หัวเรื่อง 2 2 36" xfId="3115"/>
    <cellStyle name="หัวเรื่อง 2 2 37" xfId="3495"/>
    <cellStyle name="หัวเรื่อง 2 2 38" xfId="3668"/>
    <cellStyle name="หัวเรื่อง 2 2 39" xfId="3820"/>
    <cellStyle name="หัวเรื่อง 2 2 4" xfId="3116"/>
    <cellStyle name="หัวเรื่อง 2 2 40" xfId="3927"/>
    <cellStyle name="หัวเรื่อง 2 2 5" xfId="3117"/>
    <cellStyle name="หัวเรื่อง 2 2 6" xfId="3118"/>
    <cellStyle name="หัวเรื่อง 2 2 7" xfId="3119"/>
    <cellStyle name="หัวเรื่อง 2 2 8" xfId="3120"/>
    <cellStyle name="หัวเรื่อง 2 2 9" xfId="3121"/>
    <cellStyle name="หัวเรื่อง 2 3" xfId="3122"/>
    <cellStyle name="หัวเรื่อง 2 3 10" xfId="3123"/>
    <cellStyle name="หัวเรื่อง 2 3 11" xfId="3124"/>
    <cellStyle name="หัวเรื่อง 2 3 12" xfId="3125"/>
    <cellStyle name="หัวเรื่อง 2 3 13" xfId="3126"/>
    <cellStyle name="หัวเรื่อง 2 3 14" xfId="3127"/>
    <cellStyle name="หัวเรื่อง 2 3 15" xfId="3128"/>
    <cellStyle name="หัวเรื่อง 2 3 16" xfId="3129"/>
    <cellStyle name="หัวเรื่อง 2 3 17" xfId="3130"/>
    <cellStyle name="หัวเรื่อง 2 3 18" xfId="3131"/>
    <cellStyle name="หัวเรื่อง 2 3 19" xfId="3132"/>
    <cellStyle name="หัวเรื่อง 2 3 2" xfId="3133"/>
    <cellStyle name="หัวเรื่อง 2 3 20" xfId="3134"/>
    <cellStyle name="หัวเรื่อง 2 3 21" xfId="3135"/>
    <cellStyle name="หัวเรื่อง 2 3 22" xfId="3136"/>
    <cellStyle name="หัวเรื่อง 2 3 23" xfId="3137"/>
    <cellStyle name="หัวเรื่อง 2 3 24" xfId="3138"/>
    <cellStyle name="หัวเรื่อง 2 3 25" xfId="3139"/>
    <cellStyle name="หัวเรื่อง 2 3 26" xfId="3140"/>
    <cellStyle name="หัวเรื่อง 2 3 27" xfId="3141"/>
    <cellStyle name="หัวเรื่อง 2 3 28" xfId="3142"/>
    <cellStyle name="หัวเรื่อง 2 3 29" xfId="3143"/>
    <cellStyle name="หัวเรื่อง 2 3 3" xfId="3144"/>
    <cellStyle name="หัวเรื่อง 2 3 30" xfId="3145"/>
    <cellStyle name="หัวเรื่อง 2 3 31" xfId="3146"/>
    <cellStyle name="หัวเรื่อง 2 3 32" xfId="3147"/>
    <cellStyle name="หัวเรื่อง 2 3 33" xfId="3148"/>
    <cellStyle name="หัวเรื่อง 2 3 34" xfId="3149"/>
    <cellStyle name="หัวเรื่อง 2 3 35" xfId="3150"/>
    <cellStyle name="หัวเรื่อง 2 3 36" xfId="3151"/>
    <cellStyle name="หัวเรื่อง 2 3 4" xfId="3152"/>
    <cellStyle name="หัวเรื่อง 2 3 5" xfId="3153"/>
    <cellStyle name="หัวเรื่อง 2 3 6" xfId="3154"/>
    <cellStyle name="หัวเรื่อง 2 3 7" xfId="3155"/>
    <cellStyle name="หัวเรื่อง 2 3 8" xfId="3156"/>
    <cellStyle name="หัวเรื่อง 2 3 9" xfId="3157"/>
    <cellStyle name="หัวเรื่อง 2 4" xfId="3158"/>
    <cellStyle name="หัวเรื่อง 3 2" xfId="3159"/>
    <cellStyle name="หัวเรื่อง 3 2 10" xfId="3160"/>
    <cellStyle name="หัวเรื่อง 3 2 11" xfId="3161"/>
    <cellStyle name="หัวเรื่อง 3 2 12" xfId="3162"/>
    <cellStyle name="หัวเรื่อง 3 2 13" xfId="3163"/>
    <cellStyle name="หัวเรื่อง 3 2 14" xfId="3164"/>
    <cellStyle name="หัวเรื่อง 3 2 15" xfId="3165"/>
    <cellStyle name="หัวเรื่อง 3 2 16" xfId="3166"/>
    <cellStyle name="หัวเรื่อง 3 2 17" xfId="3167"/>
    <cellStyle name="หัวเรื่อง 3 2 18" xfId="3168"/>
    <cellStyle name="หัวเรื่อง 3 2 19" xfId="3169"/>
    <cellStyle name="หัวเรื่อง 3 2 2" xfId="3170"/>
    <cellStyle name="หัวเรื่อง 3 2 20" xfId="3171"/>
    <cellStyle name="หัวเรื่อง 3 2 21" xfId="3172"/>
    <cellStyle name="หัวเรื่อง 3 2 22" xfId="3173"/>
    <cellStyle name="หัวเรื่อง 3 2 23" xfId="3174"/>
    <cellStyle name="หัวเรื่อง 3 2 24" xfId="3175"/>
    <cellStyle name="หัวเรื่อง 3 2 25" xfId="3176"/>
    <cellStyle name="หัวเรื่อง 3 2 26" xfId="3177"/>
    <cellStyle name="หัวเรื่อง 3 2 27" xfId="3178"/>
    <cellStyle name="หัวเรื่อง 3 2 28" xfId="3179"/>
    <cellStyle name="หัวเรื่อง 3 2 29" xfId="3180"/>
    <cellStyle name="หัวเรื่อง 3 2 3" xfId="3181"/>
    <cellStyle name="หัวเรื่อง 3 2 30" xfId="3182"/>
    <cellStyle name="หัวเรื่อง 3 2 31" xfId="3183"/>
    <cellStyle name="หัวเรื่อง 3 2 32" xfId="3184"/>
    <cellStyle name="หัวเรื่อง 3 2 33" xfId="3185"/>
    <cellStyle name="หัวเรื่อง 3 2 34" xfId="3186"/>
    <cellStyle name="หัวเรื่อง 3 2 35" xfId="3187"/>
    <cellStyle name="หัวเรื่อง 3 2 36" xfId="3188"/>
    <cellStyle name="หัวเรื่อง 3 2 37" xfId="3496"/>
    <cellStyle name="หัวเรื่อง 3 2 38" xfId="3669"/>
    <cellStyle name="หัวเรื่อง 3 2 39" xfId="3821"/>
    <cellStyle name="หัวเรื่อง 3 2 4" xfId="3189"/>
    <cellStyle name="หัวเรื่อง 3 2 40" xfId="3928"/>
    <cellStyle name="หัวเรื่อง 3 2 5" xfId="3190"/>
    <cellStyle name="หัวเรื่อง 3 2 6" xfId="3191"/>
    <cellStyle name="หัวเรื่อง 3 2 7" xfId="3192"/>
    <cellStyle name="หัวเรื่อง 3 2 8" xfId="3193"/>
    <cellStyle name="หัวเรื่อง 3 2 9" xfId="3194"/>
    <cellStyle name="หัวเรื่อง 3 3" xfId="3195"/>
    <cellStyle name="หัวเรื่อง 3 3 10" xfId="3196"/>
    <cellStyle name="หัวเรื่อง 3 3 11" xfId="3197"/>
    <cellStyle name="หัวเรื่อง 3 3 12" xfId="3198"/>
    <cellStyle name="หัวเรื่อง 3 3 13" xfId="3199"/>
    <cellStyle name="หัวเรื่อง 3 3 14" xfId="3200"/>
    <cellStyle name="หัวเรื่อง 3 3 15" xfId="3201"/>
    <cellStyle name="หัวเรื่อง 3 3 16" xfId="3202"/>
    <cellStyle name="หัวเรื่อง 3 3 17" xfId="3203"/>
    <cellStyle name="หัวเรื่อง 3 3 18" xfId="3204"/>
    <cellStyle name="หัวเรื่อง 3 3 19" xfId="3205"/>
    <cellStyle name="หัวเรื่อง 3 3 2" xfId="3206"/>
    <cellStyle name="หัวเรื่อง 3 3 20" xfId="3207"/>
    <cellStyle name="หัวเรื่อง 3 3 21" xfId="3208"/>
    <cellStyle name="หัวเรื่อง 3 3 22" xfId="3209"/>
    <cellStyle name="หัวเรื่อง 3 3 23" xfId="3210"/>
    <cellStyle name="หัวเรื่อง 3 3 24" xfId="3211"/>
    <cellStyle name="หัวเรื่อง 3 3 25" xfId="3212"/>
    <cellStyle name="หัวเรื่อง 3 3 26" xfId="3213"/>
    <cellStyle name="หัวเรื่อง 3 3 27" xfId="3214"/>
    <cellStyle name="หัวเรื่อง 3 3 28" xfId="3215"/>
    <cellStyle name="หัวเรื่อง 3 3 29" xfId="3216"/>
    <cellStyle name="หัวเรื่อง 3 3 3" xfId="3217"/>
    <cellStyle name="หัวเรื่อง 3 3 30" xfId="3218"/>
    <cellStyle name="หัวเรื่อง 3 3 31" xfId="3219"/>
    <cellStyle name="หัวเรื่อง 3 3 32" xfId="3220"/>
    <cellStyle name="หัวเรื่อง 3 3 33" xfId="3221"/>
    <cellStyle name="หัวเรื่อง 3 3 34" xfId="3222"/>
    <cellStyle name="หัวเรื่อง 3 3 35" xfId="3223"/>
    <cellStyle name="หัวเรื่อง 3 3 36" xfId="3224"/>
    <cellStyle name="หัวเรื่อง 3 3 4" xfId="3225"/>
    <cellStyle name="หัวเรื่อง 3 3 5" xfId="3226"/>
    <cellStyle name="หัวเรื่อง 3 3 6" xfId="3227"/>
    <cellStyle name="หัวเรื่อง 3 3 7" xfId="3228"/>
    <cellStyle name="หัวเรื่อง 3 3 8" xfId="3229"/>
    <cellStyle name="หัวเรื่อง 3 3 9" xfId="3230"/>
    <cellStyle name="หัวเรื่อง 3 4" xfId="3231"/>
    <cellStyle name="หัวเรื่อง 4 2" xfId="3232"/>
    <cellStyle name="หัวเรื่อง 4 2 10" xfId="3233"/>
    <cellStyle name="หัวเรื่อง 4 2 11" xfId="3234"/>
    <cellStyle name="หัวเรื่อง 4 2 12" xfId="3235"/>
    <cellStyle name="หัวเรื่อง 4 2 13" xfId="3236"/>
    <cellStyle name="หัวเรื่อง 4 2 14" xfId="3237"/>
    <cellStyle name="หัวเรื่อง 4 2 15" xfId="3238"/>
    <cellStyle name="หัวเรื่อง 4 2 16" xfId="3239"/>
    <cellStyle name="หัวเรื่อง 4 2 17" xfId="3240"/>
    <cellStyle name="หัวเรื่อง 4 2 18" xfId="3241"/>
    <cellStyle name="หัวเรื่อง 4 2 19" xfId="3242"/>
    <cellStyle name="หัวเรื่อง 4 2 2" xfId="3243"/>
    <cellStyle name="หัวเรื่อง 4 2 20" xfId="3244"/>
    <cellStyle name="หัวเรื่อง 4 2 21" xfId="3245"/>
    <cellStyle name="หัวเรื่อง 4 2 22" xfId="3246"/>
    <cellStyle name="หัวเรื่อง 4 2 23" xfId="3247"/>
    <cellStyle name="หัวเรื่อง 4 2 24" xfId="3248"/>
    <cellStyle name="หัวเรื่อง 4 2 25" xfId="3249"/>
    <cellStyle name="หัวเรื่อง 4 2 26" xfId="3250"/>
    <cellStyle name="หัวเรื่อง 4 2 27" xfId="3251"/>
    <cellStyle name="หัวเรื่อง 4 2 28" xfId="3252"/>
    <cellStyle name="หัวเรื่อง 4 2 29" xfId="3253"/>
    <cellStyle name="หัวเรื่อง 4 2 3" xfId="3254"/>
    <cellStyle name="หัวเรื่อง 4 2 30" xfId="3255"/>
    <cellStyle name="หัวเรื่อง 4 2 31" xfId="3256"/>
    <cellStyle name="หัวเรื่อง 4 2 32" xfId="3257"/>
    <cellStyle name="หัวเรื่อง 4 2 33" xfId="3258"/>
    <cellStyle name="หัวเรื่อง 4 2 34" xfId="3259"/>
    <cellStyle name="หัวเรื่อง 4 2 35" xfId="3260"/>
    <cellStyle name="หัวเรื่อง 4 2 36" xfId="3261"/>
    <cellStyle name="หัวเรื่อง 4 2 37" xfId="3497"/>
    <cellStyle name="หัวเรื่อง 4 2 38" xfId="3670"/>
    <cellStyle name="หัวเรื่อง 4 2 39" xfId="3822"/>
    <cellStyle name="หัวเรื่อง 4 2 4" xfId="3262"/>
    <cellStyle name="หัวเรื่อง 4 2 40" xfId="3929"/>
    <cellStyle name="หัวเรื่อง 4 2 5" xfId="3263"/>
    <cellStyle name="หัวเรื่อง 4 2 6" xfId="3264"/>
    <cellStyle name="หัวเรื่อง 4 2 7" xfId="3265"/>
    <cellStyle name="หัวเรื่อง 4 2 8" xfId="3266"/>
    <cellStyle name="หัวเรื่อง 4 2 9" xfId="3267"/>
    <cellStyle name="หัวเรื่อง 4 3" xfId="3268"/>
    <cellStyle name="หัวเรื่อง 4 3 10" xfId="3269"/>
    <cellStyle name="หัวเรื่อง 4 3 11" xfId="3270"/>
    <cellStyle name="หัวเรื่อง 4 3 12" xfId="3271"/>
    <cellStyle name="หัวเรื่อง 4 3 13" xfId="3272"/>
    <cellStyle name="หัวเรื่อง 4 3 14" xfId="3273"/>
    <cellStyle name="หัวเรื่อง 4 3 15" xfId="3274"/>
    <cellStyle name="หัวเรื่อง 4 3 16" xfId="3275"/>
    <cellStyle name="หัวเรื่อง 4 3 17" xfId="3276"/>
    <cellStyle name="หัวเรื่อง 4 3 18" xfId="3277"/>
    <cellStyle name="หัวเรื่อง 4 3 19" xfId="3278"/>
    <cellStyle name="หัวเรื่อง 4 3 2" xfId="3279"/>
    <cellStyle name="หัวเรื่อง 4 3 20" xfId="3280"/>
    <cellStyle name="หัวเรื่อง 4 3 21" xfId="3281"/>
    <cellStyle name="หัวเรื่อง 4 3 22" xfId="3282"/>
    <cellStyle name="หัวเรื่อง 4 3 23" xfId="3283"/>
    <cellStyle name="หัวเรื่อง 4 3 24" xfId="3284"/>
    <cellStyle name="หัวเรื่อง 4 3 25" xfId="3285"/>
    <cellStyle name="หัวเรื่อง 4 3 26" xfId="3286"/>
    <cellStyle name="หัวเรื่อง 4 3 27" xfId="3287"/>
    <cellStyle name="หัวเรื่อง 4 3 28" xfId="3288"/>
    <cellStyle name="หัวเรื่อง 4 3 29" xfId="3289"/>
    <cellStyle name="หัวเรื่อง 4 3 3" xfId="3290"/>
    <cellStyle name="หัวเรื่อง 4 3 30" xfId="3291"/>
    <cellStyle name="หัวเรื่อง 4 3 31" xfId="3292"/>
    <cellStyle name="หัวเรื่อง 4 3 32" xfId="3293"/>
    <cellStyle name="หัวเรื่อง 4 3 33" xfId="3294"/>
    <cellStyle name="หัวเรื่อง 4 3 34" xfId="3295"/>
    <cellStyle name="หัวเรื่อง 4 3 35" xfId="3296"/>
    <cellStyle name="หัวเรื่อง 4 3 36" xfId="3297"/>
    <cellStyle name="หัวเรื่อง 4 3 4" xfId="3298"/>
    <cellStyle name="หัวเรื่อง 4 3 5" xfId="3299"/>
    <cellStyle name="หัวเรื่อง 4 3 6" xfId="3300"/>
    <cellStyle name="หัวเรื่อง 4 3 7" xfId="3301"/>
    <cellStyle name="หัวเรื่อง 4 3 8" xfId="3302"/>
    <cellStyle name="หัวเรื่อง 4 3 9" xfId="3303"/>
    <cellStyle name="หัวเรื่อง 4 4" xfId="3304"/>
  </cellStyles>
  <dxfs count="0"/>
  <tableStyles count="0" defaultTableStyle="TableStyleMedium9" defaultPivotStyle="PivotStyleLight16"/>
  <colors>
    <mruColors>
      <color rgb="FFCCFF66"/>
      <color rgb="FF00FF00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95425" y="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95425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38100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495425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38100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495425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38100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495425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38100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495425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228600</xdr:colOff>
      <xdr:row>3</xdr:row>
      <xdr:rowOff>43053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942975" y="1924050"/>
          <a:ext cx="6858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114300</xdr:colOff>
      <xdr:row>3</xdr:row>
      <xdr:rowOff>43053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495425" y="1924050"/>
          <a:ext cx="1143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295275</xdr:colOff>
      <xdr:row>3</xdr:row>
      <xdr:rowOff>43053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533650" y="192405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38100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495425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43053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495425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3143250" y="192405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38100</xdr:colOff>
      <xdr:row>3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3143250" y="1924050"/>
          <a:ext cx="381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143250" y="1924050"/>
          <a:ext cx="1143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43053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3143250" y="19240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3143250" y="19240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42291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495425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42291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495425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42291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1495425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42291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1495425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42291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495425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114300</xdr:colOff>
      <xdr:row>3</xdr:row>
      <xdr:rowOff>42672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495425" y="35356800"/>
          <a:ext cx="11430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42672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143250" y="3535680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295275</xdr:colOff>
      <xdr:row>3</xdr:row>
      <xdr:rowOff>42672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533650" y="3535680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42291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495425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42672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3143250" y="3562350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42672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3143250" y="3589020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3143250" y="364236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42672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3143250" y="3669030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42672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3143250" y="3695700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42672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3143250" y="3722370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42672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3143250" y="3749040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3143250" y="3829050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3143250" y="3855720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42291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3143250" y="38823900"/>
          <a:ext cx="9525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3143250" y="390906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42291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3143250" y="39357300"/>
          <a:ext cx="9525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42291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3143250" y="39890700"/>
          <a:ext cx="9525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42291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3143250" y="40157400"/>
          <a:ext cx="9525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3143250" y="404241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42291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3143250" y="40957500"/>
          <a:ext cx="9525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42672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3143250" y="4122420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143250" y="4202430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42672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3143250" y="3562350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42672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3143250" y="3589020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3143250" y="364236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42672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3143250" y="37223700"/>
          <a:ext cx="9525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43053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3143250" y="38290500"/>
          <a:ext cx="9525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42291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3143250" y="39890700"/>
          <a:ext cx="9525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42291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3143250" y="40157400"/>
          <a:ext cx="9525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3143250" y="404241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42672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495425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3</xdr:row>
      <xdr:rowOff>41910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3143250" y="42291000"/>
          <a:ext cx="9525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38100</xdr:colOff>
      <xdr:row>3</xdr:row>
      <xdr:rowOff>42291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3143250" y="35356800"/>
          <a:ext cx="3810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42291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3143250" y="35356800"/>
          <a:ext cx="114300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42672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3143250" y="3535680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42291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3143250" y="3535680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438150</xdr:colOff>
      <xdr:row>3</xdr:row>
      <xdr:rowOff>0</xdr:rowOff>
    </xdr:from>
    <xdr:to>
      <xdr:col>2</xdr:col>
      <xdr:colOff>133350</xdr:colOff>
      <xdr:row>3</xdr:row>
      <xdr:rowOff>43053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666750" y="2190750"/>
          <a:ext cx="6858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438150</xdr:colOff>
      <xdr:row>3</xdr:row>
      <xdr:rowOff>0</xdr:rowOff>
    </xdr:from>
    <xdr:to>
      <xdr:col>2</xdr:col>
      <xdr:colOff>133350</xdr:colOff>
      <xdr:row>3</xdr:row>
      <xdr:rowOff>43053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666750" y="2457450"/>
          <a:ext cx="6858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295275</xdr:colOff>
      <xdr:row>3</xdr:row>
      <xdr:rowOff>43053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838325" y="121920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295275</xdr:colOff>
      <xdr:row>3</xdr:row>
      <xdr:rowOff>42672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838325" y="121920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295275</xdr:colOff>
      <xdr:row>3</xdr:row>
      <xdr:rowOff>43053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838325" y="121920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295275</xdr:colOff>
      <xdr:row>3</xdr:row>
      <xdr:rowOff>42672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838325" y="121920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295275</xdr:colOff>
      <xdr:row>3</xdr:row>
      <xdr:rowOff>43053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838325" y="121920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295275</xdr:colOff>
      <xdr:row>3</xdr:row>
      <xdr:rowOff>42672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838325" y="121920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295275</xdr:colOff>
      <xdr:row>3</xdr:row>
      <xdr:rowOff>43053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838325" y="121920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295275</xdr:colOff>
      <xdr:row>3</xdr:row>
      <xdr:rowOff>42672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838325" y="121920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295275</xdr:colOff>
      <xdr:row>3</xdr:row>
      <xdr:rowOff>43053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838325" y="121920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295275</xdr:colOff>
      <xdr:row>3</xdr:row>
      <xdr:rowOff>42672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838325" y="121920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295275</xdr:colOff>
      <xdr:row>3</xdr:row>
      <xdr:rowOff>43053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838325" y="121920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295275</xdr:colOff>
      <xdr:row>3</xdr:row>
      <xdr:rowOff>42672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838325" y="121920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295275</xdr:colOff>
      <xdr:row>3</xdr:row>
      <xdr:rowOff>43053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838325" y="121920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295275</xdr:colOff>
      <xdr:row>3</xdr:row>
      <xdr:rowOff>42672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838325" y="121920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295275</xdr:colOff>
      <xdr:row>3</xdr:row>
      <xdr:rowOff>43053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838325" y="121920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295275</xdr:colOff>
      <xdr:row>3</xdr:row>
      <xdr:rowOff>42672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838325" y="121920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295275</xdr:colOff>
      <xdr:row>3</xdr:row>
      <xdr:rowOff>43053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838325" y="1219200"/>
          <a:ext cx="2952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295275</xdr:colOff>
      <xdr:row>3</xdr:row>
      <xdr:rowOff>42672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838325" y="1219200"/>
          <a:ext cx="2952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42291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495425" y="53911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42291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495425" y="53911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42291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495425" y="53911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42291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495425" y="53911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42291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495425" y="53911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114300</xdr:colOff>
      <xdr:row>47</xdr:row>
      <xdr:rowOff>42672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495425" y="5391150"/>
          <a:ext cx="11430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42291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495425" y="53911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104775</xdr:colOff>
      <xdr:row>47</xdr:row>
      <xdr:rowOff>42672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495425" y="53911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38100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495425" y="21907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38100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495425" y="21907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38100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495425" y="21907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38100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495425" y="21907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38100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495425" y="21907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1</xdr:col>
      <xdr:colOff>381000</xdr:colOff>
      <xdr:row>58</xdr:row>
      <xdr:rowOff>43053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942975" y="2190750"/>
          <a:ext cx="6858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114300</xdr:colOff>
      <xdr:row>67</xdr:row>
      <xdr:rowOff>43053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495425" y="2190750"/>
          <a:ext cx="1143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38100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495425" y="219075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104775</xdr:colOff>
      <xdr:row>67</xdr:row>
      <xdr:rowOff>43053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495425" y="2190750"/>
          <a:ext cx="104775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42291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495425" y="6334125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42291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495425" y="6334125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42291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495425" y="6334125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42291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495425" y="6334125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42291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495425" y="6334125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114300</xdr:colOff>
      <xdr:row>90</xdr:row>
      <xdr:rowOff>42672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495425" y="6334125"/>
          <a:ext cx="11430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42291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495425" y="6334125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104775</xdr:colOff>
      <xdr:row>90</xdr:row>
      <xdr:rowOff>42672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495425" y="6334125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42291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495425" y="40576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42291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495425" y="40576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42291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495425" y="40576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42291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495425" y="40576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42291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495425" y="40576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114300</xdr:colOff>
      <xdr:row>222</xdr:row>
      <xdr:rowOff>42672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495425" y="4057650"/>
          <a:ext cx="114300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42291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495425" y="4057650"/>
          <a:ext cx="10477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104775</xdr:colOff>
      <xdr:row>222</xdr:row>
      <xdr:rowOff>42672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495425" y="4057650"/>
          <a:ext cx="104775" cy="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1</xdr:col>
      <xdr:colOff>381000</xdr:colOff>
      <xdr:row>62</xdr:row>
      <xdr:rowOff>43053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0" y="17297400"/>
          <a:ext cx="9144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1</xdr:col>
      <xdr:colOff>381000</xdr:colOff>
      <xdr:row>64</xdr:row>
      <xdr:rowOff>43053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0" y="17297400"/>
          <a:ext cx="9144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1</xdr:col>
      <xdr:colOff>381000</xdr:colOff>
      <xdr:row>66</xdr:row>
      <xdr:rowOff>43053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0" y="17297400"/>
          <a:ext cx="9144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1</xdr:col>
      <xdr:colOff>381000</xdr:colOff>
      <xdr:row>68</xdr:row>
      <xdr:rowOff>43053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0" y="17297400"/>
          <a:ext cx="9144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1</xdr:col>
      <xdr:colOff>381000</xdr:colOff>
      <xdr:row>61</xdr:row>
      <xdr:rowOff>43053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0" y="17297400"/>
          <a:ext cx="9144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1</xdr:col>
      <xdr:colOff>381000</xdr:colOff>
      <xdr:row>64</xdr:row>
      <xdr:rowOff>43053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0" y="17297400"/>
          <a:ext cx="9144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1</xdr:col>
      <xdr:colOff>381000</xdr:colOff>
      <xdr:row>67</xdr:row>
      <xdr:rowOff>43053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0" y="17297400"/>
          <a:ext cx="914400" cy="43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N232"/>
  <sheetViews>
    <sheetView tabSelected="1" topLeftCell="A161" zoomScale="78" zoomScaleNormal="78" zoomScaleSheetLayoutView="100" workbookViewId="0">
      <selection activeCell="A171" sqref="A171:XFD171"/>
    </sheetView>
  </sheetViews>
  <sheetFormatPr defaultRowHeight="23.25"/>
  <cols>
    <col min="1" max="1" width="8" style="55" bestFit="1" customWidth="1"/>
    <col min="2" max="2" width="6.85546875" style="14" bestFit="1" customWidth="1"/>
    <col min="3" max="3" width="18.5703125" style="11" bestFit="1" customWidth="1"/>
    <col min="4" max="4" width="10.7109375" style="11" bestFit="1" customWidth="1"/>
    <col min="5" max="5" width="15.85546875" style="31" customWidth="1"/>
    <col min="6" max="13" width="10.7109375" style="11" customWidth="1"/>
    <col min="14" max="16384" width="9.140625" style="11"/>
  </cols>
  <sheetData>
    <row r="1" spans="1:14">
      <c r="A1" s="79" t="s">
        <v>466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12" customFormat="1" ht="24" customHeight="1">
      <c r="A2" s="82" t="s">
        <v>3</v>
      </c>
      <c r="B2" s="86" t="s">
        <v>4</v>
      </c>
      <c r="C2" s="88" t="s">
        <v>0</v>
      </c>
      <c r="D2" s="80" t="s">
        <v>2</v>
      </c>
      <c r="E2" s="82" t="s">
        <v>470</v>
      </c>
      <c r="F2" s="81" t="s">
        <v>449</v>
      </c>
      <c r="G2" s="81"/>
      <c r="H2" s="81"/>
      <c r="I2" s="81"/>
      <c r="J2" s="81"/>
      <c r="K2" s="81"/>
      <c r="L2" s="81"/>
      <c r="M2" s="84" t="s">
        <v>450</v>
      </c>
      <c r="N2" s="78" t="s">
        <v>473</v>
      </c>
    </row>
    <row r="3" spans="1:14" s="12" customFormat="1">
      <c r="A3" s="83"/>
      <c r="B3" s="87"/>
      <c r="C3" s="89"/>
      <c r="D3" s="80"/>
      <c r="E3" s="83"/>
      <c r="F3" s="27" t="s">
        <v>444</v>
      </c>
      <c r="G3" s="27" t="s">
        <v>448</v>
      </c>
      <c r="H3" s="27" t="s">
        <v>445</v>
      </c>
      <c r="I3" s="27" t="s">
        <v>448</v>
      </c>
      <c r="J3" s="27" t="s">
        <v>446</v>
      </c>
      <c r="K3" s="27" t="s">
        <v>448</v>
      </c>
      <c r="L3" s="27" t="s">
        <v>447</v>
      </c>
      <c r="M3" s="85"/>
      <c r="N3" s="78"/>
    </row>
    <row r="4" spans="1:14">
      <c r="A4" s="13" t="s">
        <v>326</v>
      </c>
      <c r="B4" s="28"/>
      <c r="C4" s="26"/>
      <c r="D4" s="29">
        <f>SUM(D5:D27)</f>
        <v>139511</v>
      </c>
      <c r="E4" s="29">
        <f t="shared" ref="E4:L4" si="0">SUM(E5:E27)</f>
        <v>27902.2</v>
      </c>
      <c r="F4" s="29">
        <f t="shared" si="0"/>
        <v>6975.55</v>
      </c>
      <c r="G4" s="29">
        <f>SUM(G5:G27)</f>
        <v>1469</v>
      </c>
      <c r="H4" s="29">
        <f t="shared" si="0"/>
        <v>6975.55</v>
      </c>
      <c r="I4" s="29"/>
      <c r="J4" s="29">
        <f t="shared" si="0"/>
        <v>6975.55</v>
      </c>
      <c r="K4" s="29"/>
      <c r="L4" s="29">
        <f t="shared" si="0"/>
        <v>6975.55</v>
      </c>
      <c r="M4" s="15"/>
      <c r="N4" s="17"/>
    </row>
    <row r="5" spans="1:14" ht="19.5" customHeight="1">
      <c r="A5" s="49">
        <v>1</v>
      </c>
      <c r="B5" s="18" t="s">
        <v>234</v>
      </c>
      <c r="C5" s="20" t="s">
        <v>9</v>
      </c>
      <c r="D5" s="17">
        <v>8122</v>
      </c>
      <c r="E5" s="30">
        <f t="shared" ref="E5:E27" si="1">200*D5/1000</f>
        <v>1624.4</v>
      </c>
      <c r="F5" s="17">
        <f t="shared" ref="F5:F27" si="2">E5/4</f>
        <v>406.1</v>
      </c>
      <c r="G5" s="50">
        <v>92</v>
      </c>
      <c r="H5" s="17">
        <f t="shared" ref="H5:H27" si="3">E5/4</f>
        <v>406.1</v>
      </c>
      <c r="I5" s="17"/>
      <c r="J5" s="17">
        <f t="shared" ref="J5:J27" si="4">E5/4</f>
        <v>406.1</v>
      </c>
      <c r="K5" s="17"/>
      <c r="L5" s="17">
        <f t="shared" ref="L5:L27" si="5">E5/4</f>
        <v>406.1</v>
      </c>
      <c r="M5" s="17"/>
      <c r="N5" s="17" t="s">
        <v>474</v>
      </c>
    </row>
    <row r="6" spans="1:14">
      <c r="A6" s="49">
        <v>2</v>
      </c>
      <c r="B6" s="18" t="s">
        <v>231</v>
      </c>
      <c r="C6" s="20" t="s">
        <v>17</v>
      </c>
      <c r="D6" s="17">
        <v>7826</v>
      </c>
      <c r="E6" s="30">
        <f t="shared" si="1"/>
        <v>1565.2</v>
      </c>
      <c r="F6" s="17">
        <f t="shared" si="2"/>
        <v>391.3</v>
      </c>
      <c r="G6" s="50">
        <v>70</v>
      </c>
      <c r="H6" s="17">
        <f t="shared" si="3"/>
        <v>391.3</v>
      </c>
      <c r="I6" s="17"/>
      <c r="J6" s="17">
        <f t="shared" si="4"/>
        <v>391.3</v>
      </c>
      <c r="K6" s="17"/>
      <c r="L6" s="17">
        <f t="shared" si="5"/>
        <v>391.3</v>
      </c>
      <c r="M6" s="17"/>
      <c r="N6" s="17"/>
    </row>
    <row r="7" spans="1:14">
      <c r="A7" s="49">
        <v>3</v>
      </c>
      <c r="B7" s="18" t="s">
        <v>237</v>
      </c>
      <c r="C7" s="20" t="s">
        <v>21</v>
      </c>
      <c r="D7" s="17">
        <v>6548</v>
      </c>
      <c r="E7" s="30">
        <f t="shared" si="1"/>
        <v>1309.5999999999999</v>
      </c>
      <c r="F7" s="17">
        <f t="shared" si="2"/>
        <v>327.39999999999998</v>
      </c>
      <c r="G7" s="50">
        <v>29</v>
      </c>
      <c r="H7" s="17">
        <f t="shared" si="3"/>
        <v>327.39999999999998</v>
      </c>
      <c r="I7" s="17"/>
      <c r="J7" s="17">
        <f t="shared" si="4"/>
        <v>327.39999999999998</v>
      </c>
      <c r="K7" s="17"/>
      <c r="L7" s="17">
        <f t="shared" si="5"/>
        <v>327.39999999999998</v>
      </c>
      <c r="M7" s="17"/>
      <c r="N7" s="17"/>
    </row>
    <row r="8" spans="1:14" ht="21" customHeight="1">
      <c r="A8" s="49">
        <v>4</v>
      </c>
      <c r="B8" s="18" t="s">
        <v>226</v>
      </c>
      <c r="C8" s="20" t="s">
        <v>7</v>
      </c>
      <c r="D8" s="17">
        <v>3724</v>
      </c>
      <c r="E8" s="30">
        <f t="shared" si="1"/>
        <v>744.8</v>
      </c>
      <c r="F8" s="17">
        <f t="shared" si="2"/>
        <v>186.2</v>
      </c>
      <c r="G8" s="50">
        <v>1</v>
      </c>
      <c r="H8" s="17">
        <f t="shared" si="3"/>
        <v>186.2</v>
      </c>
      <c r="I8" s="17"/>
      <c r="J8" s="17">
        <f t="shared" si="4"/>
        <v>186.2</v>
      </c>
      <c r="K8" s="17"/>
      <c r="L8" s="17">
        <f t="shared" si="5"/>
        <v>186.2</v>
      </c>
      <c r="M8" s="17"/>
      <c r="N8" s="17"/>
    </row>
    <row r="9" spans="1:14" ht="19.5" customHeight="1">
      <c r="A9" s="49">
        <v>5</v>
      </c>
      <c r="B9" s="18" t="s">
        <v>427</v>
      </c>
      <c r="C9" s="20" t="s">
        <v>12</v>
      </c>
      <c r="D9" s="17">
        <v>7904</v>
      </c>
      <c r="E9" s="30">
        <f t="shared" si="1"/>
        <v>1580.8</v>
      </c>
      <c r="F9" s="17">
        <f t="shared" si="2"/>
        <v>395.2</v>
      </c>
      <c r="G9" s="50">
        <v>100</v>
      </c>
      <c r="H9" s="17">
        <f t="shared" si="3"/>
        <v>395.2</v>
      </c>
      <c r="I9" s="17"/>
      <c r="J9" s="17">
        <f t="shared" si="4"/>
        <v>395.2</v>
      </c>
      <c r="K9" s="17"/>
      <c r="L9" s="17">
        <f t="shared" si="5"/>
        <v>395.2</v>
      </c>
      <c r="M9" s="17"/>
      <c r="N9" s="17" t="s">
        <v>474</v>
      </c>
    </row>
    <row r="10" spans="1:14">
      <c r="A10" s="49">
        <v>6</v>
      </c>
      <c r="B10" s="18" t="s">
        <v>229</v>
      </c>
      <c r="C10" s="20" t="s">
        <v>16</v>
      </c>
      <c r="D10" s="17">
        <v>2920</v>
      </c>
      <c r="E10" s="30">
        <f t="shared" si="1"/>
        <v>584</v>
      </c>
      <c r="F10" s="17">
        <f t="shared" si="2"/>
        <v>146</v>
      </c>
      <c r="G10" s="50">
        <v>45</v>
      </c>
      <c r="H10" s="17">
        <f t="shared" si="3"/>
        <v>146</v>
      </c>
      <c r="I10" s="17"/>
      <c r="J10" s="17">
        <f t="shared" si="4"/>
        <v>146</v>
      </c>
      <c r="K10" s="17"/>
      <c r="L10" s="17">
        <f t="shared" si="5"/>
        <v>146</v>
      </c>
      <c r="M10" s="17"/>
      <c r="N10" s="17"/>
    </row>
    <row r="11" spans="1:14" ht="21" customHeight="1">
      <c r="A11" s="49">
        <v>7</v>
      </c>
      <c r="B11" s="18" t="s">
        <v>228</v>
      </c>
      <c r="C11" s="20" t="s">
        <v>15</v>
      </c>
      <c r="D11" s="17">
        <v>1408</v>
      </c>
      <c r="E11" s="30">
        <f t="shared" si="1"/>
        <v>281.60000000000002</v>
      </c>
      <c r="F11" s="17">
        <f t="shared" si="2"/>
        <v>70.400000000000006</v>
      </c>
      <c r="G11" s="50">
        <v>10</v>
      </c>
      <c r="H11" s="17">
        <f t="shared" si="3"/>
        <v>70.400000000000006</v>
      </c>
      <c r="I11" s="17"/>
      <c r="J11" s="17">
        <f t="shared" si="4"/>
        <v>70.400000000000006</v>
      </c>
      <c r="K11" s="17"/>
      <c r="L11" s="17">
        <f t="shared" si="5"/>
        <v>70.400000000000006</v>
      </c>
      <c r="M11" s="17"/>
      <c r="N11" s="17"/>
    </row>
    <row r="12" spans="1:14" ht="24" customHeight="1">
      <c r="A12" s="49">
        <v>8</v>
      </c>
      <c r="B12" s="18" t="s">
        <v>428</v>
      </c>
      <c r="C12" s="20" t="s">
        <v>13</v>
      </c>
      <c r="D12" s="17">
        <v>5225</v>
      </c>
      <c r="E12" s="30">
        <f t="shared" si="1"/>
        <v>1045</v>
      </c>
      <c r="F12" s="17">
        <f t="shared" si="2"/>
        <v>261.25</v>
      </c>
      <c r="G12" s="50">
        <v>79</v>
      </c>
      <c r="H12" s="17">
        <f t="shared" si="3"/>
        <v>261.25</v>
      </c>
      <c r="I12" s="17"/>
      <c r="J12" s="17">
        <f t="shared" si="4"/>
        <v>261.25</v>
      </c>
      <c r="K12" s="17"/>
      <c r="L12" s="17">
        <f t="shared" si="5"/>
        <v>261.25</v>
      </c>
      <c r="M12" s="17"/>
      <c r="N12" s="17"/>
    </row>
    <row r="13" spans="1:14">
      <c r="A13" s="49">
        <v>9</v>
      </c>
      <c r="B13" s="18" t="s">
        <v>225</v>
      </c>
      <c r="C13" s="19" t="s">
        <v>23</v>
      </c>
      <c r="D13" s="17">
        <v>4783</v>
      </c>
      <c r="E13" s="30">
        <f t="shared" si="1"/>
        <v>956.6</v>
      </c>
      <c r="F13" s="17">
        <f t="shared" si="2"/>
        <v>239.15</v>
      </c>
      <c r="G13" s="50">
        <v>39</v>
      </c>
      <c r="H13" s="17">
        <f t="shared" si="3"/>
        <v>239.15</v>
      </c>
      <c r="I13" s="17"/>
      <c r="J13" s="17">
        <f t="shared" si="4"/>
        <v>239.15</v>
      </c>
      <c r="K13" s="17"/>
      <c r="L13" s="17">
        <f t="shared" si="5"/>
        <v>239.15</v>
      </c>
      <c r="M13" s="17"/>
      <c r="N13" s="17"/>
    </row>
    <row r="14" spans="1:14">
      <c r="A14" s="49">
        <v>10</v>
      </c>
      <c r="B14" s="18" t="s">
        <v>233</v>
      </c>
      <c r="C14" s="20" t="s">
        <v>18</v>
      </c>
      <c r="D14" s="17">
        <v>5511</v>
      </c>
      <c r="E14" s="30">
        <f t="shared" si="1"/>
        <v>1102.2</v>
      </c>
      <c r="F14" s="17">
        <f t="shared" si="2"/>
        <v>275.55</v>
      </c>
      <c r="G14" s="50">
        <v>27</v>
      </c>
      <c r="H14" s="17">
        <f t="shared" si="3"/>
        <v>275.55</v>
      </c>
      <c r="I14" s="17"/>
      <c r="J14" s="17">
        <f t="shared" si="4"/>
        <v>275.55</v>
      </c>
      <c r="K14" s="17"/>
      <c r="L14" s="17">
        <f t="shared" si="5"/>
        <v>275.55</v>
      </c>
      <c r="M14" s="17"/>
      <c r="N14" s="17"/>
    </row>
    <row r="15" spans="1:14">
      <c r="A15" s="49">
        <v>11</v>
      </c>
      <c r="B15" s="18" t="s">
        <v>426</v>
      </c>
      <c r="C15" s="20" t="s">
        <v>11</v>
      </c>
      <c r="D15" s="17">
        <v>5805</v>
      </c>
      <c r="E15" s="30">
        <f t="shared" si="1"/>
        <v>1161</v>
      </c>
      <c r="F15" s="17">
        <f t="shared" si="2"/>
        <v>290.25</v>
      </c>
      <c r="G15" s="50">
        <v>58</v>
      </c>
      <c r="H15" s="17">
        <f t="shared" si="3"/>
        <v>290.25</v>
      </c>
      <c r="I15" s="17"/>
      <c r="J15" s="17">
        <f t="shared" si="4"/>
        <v>290.25</v>
      </c>
      <c r="K15" s="17"/>
      <c r="L15" s="17">
        <f t="shared" si="5"/>
        <v>290.25</v>
      </c>
      <c r="M15" s="17"/>
      <c r="N15" s="17"/>
    </row>
    <row r="16" spans="1:14">
      <c r="A16" s="49">
        <v>12</v>
      </c>
      <c r="B16" s="18" t="s">
        <v>425</v>
      </c>
      <c r="C16" s="20" t="s">
        <v>6</v>
      </c>
      <c r="D16" s="17">
        <v>4952</v>
      </c>
      <c r="E16" s="30">
        <f t="shared" si="1"/>
        <v>990.4</v>
      </c>
      <c r="F16" s="17">
        <f t="shared" si="2"/>
        <v>247.6</v>
      </c>
      <c r="G16" s="50">
        <v>11</v>
      </c>
      <c r="H16" s="17">
        <f t="shared" si="3"/>
        <v>247.6</v>
      </c>
      <c r="I16" s="17"/>
      <c r="J16" s="17">
        <f t="shared" si="4"/>
        <v>247.6</v>
      </c>
      <c r="K16" s="17"/>
      <c r="L16" s="17">
        <f t="shared" si="5"/>
        <v>247.6</v>
      </c>
      <c r="M16" s="17"/>
      <c r="N16" s="17" t="s">
        <v>474</v>
      </c>
    </row>
    <row r="17" spans="1:14" ht="24.75" customHeight="1">
      <c r="A17" s="49">
        <v>13</v>
      </c>
      <c r="B17" s="18" t="s">
        <v>232</v>
      </c>
      <c r="C17" s="20" t="s">
        <v>10</v>
      </c>
      <c r="D17" s="17">
        <v>3082</v>
      </c>
      <c r="E17" s="30">
        <f t="shared" si="1"/>
        <v>616.4</v>
      </c>
      <c r="F17" s="17">
        <f t="shared" si="2"/>
        <v>154.1</v>
      </c>
      <c r="G17" s="50">
        <v>24</v>
      </c>
      <c r="H17" s="17">
        <f t="shared" si="3"/>
        <v>154.1</v>
      </c>
      <c r="I17" s="17"/>
      <c r="J17" s="17">
        <f t="shared" si="4"/>
        <v>154.1</v>
      </c>
      <c r="K17" s="17"/>
      <c r="L17" s="17">
        <f t="shared" si="5"/>
        <v>154.1</v>
      </c>
      <c r="M17" s="17"/>
      <c r="N17" s="17"/>
    </row>
    <row r="18" spans="1:14" ht="21.75" customHeight="1">
      <c r="A18" s="49">
        <v>14</v>
      </c>
      <c r="B18" s="18" t="s">
        <v>236</v>
      </c>
      <c r="C18" s="20" t="s">
        <v>20</v>
      </c>
      <c r="D18" s="17">
        <v>6279</v>
      </c>
      <c r="E18" s="30">
        <f t="shared" si="1"/>
        <v>1255.8</v>
      </c>
      <c r="F18" s="17">
        <f t="shared" si="2"/>
        <v>313.95</v>
      </c>
      <c r="G18" s="50">
        <v>10</v>
      </c>
      <c r="H18" s="17">
        <f t="shared" si="3"/>
        <v>313.95</v>
      </c>
      <c r="I18" s="17"/>
      <c r="J18" s="17">
        <f t="shared" si="4"/>
        <v>313.95</v>
      </c>
      <c r="K18" s="17"/>
      <c r="L18" s="17">
        <f t="shared" si="5"/>
        <v>313.95</v>
      </c>
      <c r="M18" s="17"/>
      <c r="N18" s="17" t="s">
        <v>474</v>
      </c>
    </row>
    <row r="19" spans="1:14" ht="22.5" customHeight="1">
      <c r="A19" s="49">
        <v>15</v>
      </c>
      <c r="B19" s="18" t="s">
        <v>230</v>
      </c>
      <c r="C19" s="20" t="s">
        <v>22</v>
      </c>
      <c r="D19" s="17">
        <v>4871</v>
      </c>
      <c r="E19" s="30">
        <f t="shared" si="1"/>
        <v>974.2</v>
      </c>
      <c r="F19" s="17">
        <f t="shared" si="2"/>
        <v>243.55</v>
      </c>
      <c r="G19" s="50">
        <v>42</v>
      </c>
      <c r="H19" s="17">
        <f t="shared" si="3"/>
        <v>243.55</v>
      </c>
      <c r="I19" s="17"/>
      <c r="J19" s="17">
        <f t="shared" si="4"/>
        <v>243.55</v>
      </c>
      <c r="K19" s="17"/>
      <c r="L19" s="17">
        <f t="shared" si="5"/>
        <v>243.55</v>
      </c>
      <c r="M19" s="17"/>
      <c r="N19" s="17"/>
    </row>
    <row r="20" spans="1:14">
      <c r="A20" s="49">
        <v>16</v>
      </c>
      <c r="B20" s="18" t="s">
        <v>235</v>
      </c>
      <c r="C20" s="20" t="s">
        <v>19</v>
      </c>
      <c r="D20" s="17">
        <v>2392</v>
      </c>
      <c r="E20" s="30">
        <f t="shared" si="1"/>
        <v>478.4</v>
      </c>
      <c r="F20" s="17">
        <f t="shared" si="2"/>
        <v>119.6</v>
      </c>
      <c r="G20" s="50">
        <v>6</v>
      </c>
      <c r="H20" s="17">
        <f t="shared" si="3"/>
        <v>119.6</v>
      </c>
      <c r="I20" s="17"/>
      <c r="J20" s="17">
        <f t="shared" si="4"/>
        <v>119.6</v>
      </c>
      <c r="K20" s="17"/>
      <c r="L20" s="17">
        <f t="shared" si="5"/>
        <v>119.6</v>
      </c>
      <c r="M20" s="17"/>
      <c r="N20" s="17"/>
    </row>
    <row r="21" spans="1:14" ht="26.25" customHeight="1">
      <c r="A21" s="49">
        <v>17</v>
      </c>
      <c r="B21" s="18" t="s">
        <v>227</v>
      </c>
      <c r="C21" s="20" t="s">
        <v>8</v>
      </c>
      <c r="D21" s="17">
        <v>7729</v>
      </c>
      <c r="E21" s="30">
        <f t="shared" si="1"/>
        <v>1545.8</v>
      </c>
      <c r="F21" s="17">
        <f t="shared" si="2"/>
        <v>386.45</v>
      </c>
      <c r="G21" s="52">
        <v>367</v>
      </c>
      <c r="H21" s="17">
        <f t="shared" si="3"/>
        <v>386.45</v>
      </c>
      <c r="I21" s="17"/>
      <c r="J21" s="17">
        <f t="shared" si="4"/>
        <v>386.45</v>
      </c>
      <c r="K21" s="17"/>
      <c r="L21" s="17">
        <f t="shared" si="5"/>
        <v>386.45</v>
      </c>
      <c r="M21" s="17"/>
      <c r="N21" s="17"/>
    </row>
    <row r="22" spans="1:14">
      <c r="A22" s="49">
        <v>18</v>
      </c>
      <c r="B22" s="18" t="s">
        <v>238</v>
      </c>
      <c r="C22" s="20" t="s">
        <v>14</v>
      </c>
      <c r="D22" s="17">
        <v>1599</v>
      </c>
      <c r="E22" s="30">
        <f t="shared" si="1"/>
        <v>319.8</v>
      </c>
      <c r="F22" s="17">
        <f t="shared" si="2"/>
        <v>79.95</v>
      </c>
      <c r="G22" s="50">
        <v>2</v>
      </c>
      <c r="H22" s="17">
        <f t="shared" si="3"/>
        <v>79.95</v>
      </c>
      <c r="I22" s="17"/>
      <c r="J22" s="17">
        <f t="shared" si="4"/>
        <v>79.95</v>
      </c>
      <c r="K22" s="17"/>
      <c r="L22" s="17">
        <f t="shared" si="5"/>
        <v>79.95</v>
      </c>
      <c r="M22" s="17"/>
      <c r="N22" s="17"/>
    </row>
    <row r="23" spans="1:14">
      <c r="A23" s="49">
        <v>19</v>
      </c>
      <c r="B23" s="23" t="s">
        <v>317</v>
      </c>
      <c r="C23" s="22" t="s">
        <v>468</v>
      </c>
      <c r="D23" s="17">
        <v>10225</v>
      </c>
      <c r="E23" s="30">
        <f t="shared" si="1"/>
        <v>2045</v>
      </c>
      <c r="F23" s="17">
        <f t="shared" si="2"/>
        <v>511.25</v>
      </c>
      <c r="G23" s="50">
        <v>147</v>
      </c>
      <c r="H23" s="17">
        <f t="shared" si="3"/>
        <v>511.25</v>
      </c>
      <c r="I23" s="17"/>
      <c r="J23" s="17">
        <f t="shared" si="4"/>
        <v>511.25</v>
      </c>
      <c r="K23" s="17"/>
      <c r="L23" s="17">
        <f t="shared" si="5"/>
        <v>511.25</v>
      </c>
      <c r="M23" s="17"/>
      <c r="N23" s="17"/>
    </row>
    <row r="24" spans="1:14">
      <c r="A24" s="49">
        <v>20</v>
      </c>
      <c r="B24" s="23" t="s">
        <v>315</v>
      </c>
      <c r="C24" s="24" t="s">
        <v>316</v>
      </c>
      <c r="D24" s="17">
        <v>10095</v>
      </c>
      <c r="E24" s="30">
        <f t="shared" si="1"/>
        <v>2019</v>
      </c>
      <c r="F24" s="17">
        <f t="shared" si="2"/>
        <v>504.75</v>
      </c>
      <c r="G24" s="50">
        <v>121</v>
      </c>
      <c r="H24" s="17">
        <f t="shared" si="3"/>
        <v>504.75</v>
      </c>
      <c r="I24" s="17"/>
      <c r="J24" s="17">
        <f t="shared" si="4"/>
        <v>504.75</v>
      </c>
      <c r="K24" s="17"/>
      <c r="L24" s="17">
        <f t="shared" si="5"/>
        <v>504.75</v>
      </c>
      <c r="M24" s="17"/>
      <c r="N24" s="17"/>
    </row>
    <row r="25" spans="1:14">
      <c r="A25" s="49">
        <v>21</v>
      </c>
      <c r="B25" s="23">
        <v>10472</v>
      </c>
      <c r="C25" s="22" t="s">
        <v>467</v>
      </c>
      <c r="D25" s="17">
        <v>11508</v>
      </c>
      <c r="E25" s="30">
        <f t="shared" si="1"/>
        <v>2301.6</v>
      </c>
      <c r="F25" s="17">
        <f t="shared" si="2"/>
        <v>575.4</v>
      </c>
      <c r="G25" s="50">
        <v>126</v>
      </c>
      <c r="H25" s="17">
        <f t="shared" si="3"/>
        <v>575.4</v>
      </c>
      <c r="I25" s="17"/>
      <c r="J25" s="17">
        <f t="shared" si="4"/>
        <v>575.4</v>
      </c>
      <c r="K25" s="17"/>
      <c r="L25" s="17">
        <f t="shared" si="5"/>
        <v>575.4</v>
      </c>
      <c r="M25" s="17"/>
      <c r="N25" s="17"/>
    </row>
    <row r="26" spans="1:14" ht="21.75" customHeight="1">
      <c r="A26" s="49">
        <v>22</v>
      </c>
      <c r="B26" s="21" t="s">
        <v>318</v>
      </c>
      <c r="C26" s="22" t="s">
        <v>442</v>
      </c>
      <c r="D26" s="17">
        <v>7882</v>
      </c>
      <c r="E26" s="30">
        <f t="shared" si="1"/>
        <v>1576.4</v>
      </c>
      <c r="F26" s="17">
        <f t="shared" si="2"/>
        <v>394.1</v>
      </c>
      <c r="G26" s="50">
        <v>44</v>
      </c>
      <c r="H26" s="17">
        <f t="shared" si="3"/>
        <v>394.1</v>
      </c>
      <c r="I26" s="17"/>
      <c r="J26" s="17">
        <f t="shared" si="4"/>
        <v>394.1</v>
      </c>
      <c r="K26" s="17"/>
      <c r="L26" s="17">
        <f t="shared" si="5"/>
        <v>394.1</v>
      </c>
      <c r="M26" s="17"/>
      <c r="N26" s="17" t="s">
        <v>474</v>
      </c>
    </row>
    <row r="27" spans="1:14" ht="21" customHeight="1">
      <c r="A27" s="49">
        <v>23</v>
      </c>
      <c r="B27" s="21" t="s">
        <v>319</v>
      </c>
      <c r="C27" s="22" t="s">
        <v>320</v>
      </c>
      <c r="D27" s="17">
        <v>9121</v>
      </c>
      <c r="E27" s="30">
        <f t="shared" si="1"/>
        <v>1824.2</v>
      </c>
      <c r="F27" s="17">
        <f t="shared" si="2"/>
        <v>456.05</v>
      </c>
      <c r="G27" s="50">
        <v>19</v>
      </c>
      <c r="H27" s="17">
        <f t="shared" si="3"/>
        <v>456.05</v>
      </c>
      <c r="I27" s="17"/>
      <c r="J27" s="17">
        <f t="shared" si="4"/>
        <v>456.05</v>
      </c>
      <c r="K27" s="17"/>
      <c r="L27" s="17">
        <f t="shared" si="5"/>
        <v>456.05</v>
      </c>
      <c r="M27" s="17"/>
      <c r="N27" s="17"/>
    </row>
    <row r="28" spans="1:14" s="26" customFormat="1">
      <c r="A28" s="57" t="s">
        <v>327</v>
      </c>
      <c r="B28" s="28"/>
      <c r="C28" s="25"/>
      <c r="D28" s="25">
        <f>SUM(D29:D40)</f>
        <v>22562</v>
      </c>
      <c r="E28" s="25">
        <f t="shared" ref="E28:L28" si="6">SUM(E29:E40)</f>
        <v>4512.3999999999996</v>
      </c>
      <c r="F28" s="25">
        <f t="shared" si="6"/>
        <v>1128.0999999999999</v>
      </c>
      <c r="G28" s="25"/>
      <c r="H28" s="25">
        <f t="shared" si="6"/>
        <v>1128.0999999999999</v>
      </c>
      <c r="I28" s="25"/>
      <c r="J28" s="25">
        <f t="shared" si="6"/>
        <v>1128.0999999999999</v>
      </c>
      <c r="K28" s="25"/>
      <c r="L28" s="25">
        <f t="shared" si="6"/>
        <v>1128.0999999999999</v>
      </c>
      <c r="M28" s="25"/>
      <c r="N28" s="25"/>
    </row>
    <row r="29" spans="1:14">
      <c r="A29" s="54">
        <v>1</v>
      </c>
      <c r="B29" s="32" t="s">
        <v>197</v>
      </c>
      <c r="C29" s="34" t="s">
        <v>273</v>
      </c>
      <c r="D29" s="17">
        <v>1283</v>
      </c>
      <c r="E29" s="30">
        <f t="shared" ref="E29:E40" si="7">200*D29/1000</f>
        <v>256.60000000000002</v>
      </c>
      <c r="F29" s="17">
        <f t="shared" ref="F29:F40" si="8">E29/4</f>
        <v>64.150000000000006</v>
      </c>
      <c r="G29" s="17">
        <v>23</v>
      </c>
      <c r="H29" s="17">
        <f t="shared" ref="H29:H40" si="9">E29/4</f>
        <v>64.150000000000006</v>
      </c>
      <c r="I29" s="17"/>
      <c r="J29" s="17">
        <f t="shared" ref="J29:J40" si="10">E29/4</f>
        <v>64.150000000000006</v>
      </c>
      <c r="K29" s="17"/>
      <c r="L29" s="17">
        <f t="shared" ref="L29:L40" si="11">E29/4</f>
        <v>64.150000000000006</v>
      </c>
      <c r="M29" s="17"/>
      <c r="N29" s="17"/>
    </row>
    <row r="30" spans="1:14">
      <c r="A30" s="54">
        <v>2</v>
      </c>
      <c r="B30" s="32" t="s">
        <v>199</v>
      </c>
      <c r="C30" s="33" t="s">
        <v>274</v>
      </c>
      <c r="D30" s="17">
        <v>806</v>
      </c>
      <c r="E30" s="30">
        <f t="shared" si="7"/>
        <v>161.19999999999999</v>
      </c>
      <c r="F30" s="17">
        <f t="shared" si="8"/>
        <v>40.299999999999997</v>
      </c>
      <c r="G30" s="17">
        <v>0</v>
      </c>
      <c r="H30" s="17">
        <f t="shared" si="9"/>
        <v>40.299999999999997</v>
      </c>
      <c r="I30" s="17"/>
      <c r="J30" s="17">
        <f t="shared" si="10"/>
        <v>40.299999999999997</v>
      </c>
      <c r="K30" s="17"/>
      <c r="L30" s="17">
        <f t="shared" si="11"/>
        <v>40.299999999999997</v>
      </c>
      <c r="M30" s="17"/>
      <c r="N30" s="17"/>
    </row>
    <row r="31" spans="1:14">
      <c r="A31" s="54">
        <v>3</v>
      </c>
      <c r="B31" s="32" t="s">
        <v>200</v>
      </c>
      <c r="C31" s="33" t="s">
        <v>275</v>
      </c>
      <c r="D31" s="17">
        <v>310</v>
      </c>
      <c r="E31" s="30">
        <f t="shared" si="7"/>
        <v>62</v>
      </c>
      <c r="F31" s="17">
        <f t="shared" si="8"/>
        <v>15.5</v>
      </c>
      <c r="G31" s="17">
        <v>0</v>
      </c>
      <c r="H31" s="17">
        <f t="shared" si="9"/>
        <v>15.5</v>
      </c>
      <c r="I31" s="17"/>
      <c r="J31" s="17">
        <f t="shared" si="10"/>
        <v>15.5</v>
      </c>
      <c r="K31" s="17"/>
      <c r="L31" s="17">
        <f t="shared" si="11"/>
        <v>15.5</v>
      </c>
      <c r="M31" s="17"/>
      <c r="N31" s="17"/>
    </row>
    <row r="32" spans="1:14">
      <c r="A32" s="54">
        <v>4</v>
      </c>
      <c r="B32" s="32" t="s">
        <v>201</v>
      </c>
      <c r="C32" s="33" t="s">
        <v>282</v>
      </c>
      <c r="D32" s="17">
        <v>1030</v>
      </c>
      <c r="E32" s="30">
        <f t="shared" si="7"/>
        <v>206</v>
      </c>
      <c r="F32" s="17">
        <f t="shared" si="8"/>
        <v>51.5</v>
      </c>
      <c r="G32" s="17">
        <v>0</v>
      </c>
      <c r="H32" s="17">
        <f t="shared" si="9"/>
        <v>51.5</v>
      </c>
      <c r="I32" s="17"/>
      <c r="J32" s="17">
        <f t="shared" si="10"/>
        <v>51.5</v>
      </c>
      <c r="K32" s="17"/>
      <c r="L32" s="17">
        <f t="shared" si="11"/>
        <v>51.5</v>
      </c>
      <c r="M32" s="17"/>
      <c r="N32" s="17"/>
    </row>
    <row r="33" spans="1:14">
      <c r="A33" s="54">
        <v>5</v>
      </c>
      <c r="B33" s="32" t="s">
        <v>202</v>
      </c>
      <c r="C33" s="33" t="s">
        <v>276</v>
      </c>
      <c r="D33" s="17">
        <v>2307</v>
      </c>
      <c r="E33" s="30">
        <f t="shared" si="7"/>
        <v>461.4</v>
      </c>
      <c r="F33" s="17">
        <f t="shared" si="8"/>
        <v>115.35</v>
      </c>
      <c r="G33" s="17">
        <v>0</v>
      </c>
      <c r="H33" s="17">
        <f t="shared" si="9"/>
        <v>115.35</v>
      </c>
      <c r="I33" s="17"/>
      <c r="J33" s="17">
        <f t="shared" si="10"/>
        <v>115.35</v>
      </c>
      <c r="K33" s="17"/>
      <c r="L33" s="17">
        <f t="shared" si="11"/>
        <v>115.35</v>
      </c>
      <c r="M33" s="17"/>
      <c r="N33" s="17"/>
    </row>
    <row r="34" spans="1:14">
      <c r="A34" s="54">
        <v>6</v>
      </c>
      <c r="B34" s="32" t="s">
        <v>203</v>
      </c>
      <c r="C34" s="33" t="s">
        <v>280</v>
      </c>
      <c r="D34" s="17">
        <v>1591</v>
      </c>
      <c r="E34" s="30">
        <f t="shared" si="7"/>
        <v>318.2</v>
      </c>
      <c r="F34" s="17">
        <f t="shared" si="8"/>
        <v>79.55</v>
      </c>
      <c r="G34" s="17">
        <v>40</v>
      </c>
      <c r="H34" s="17">
        <f t="shared" si="9"/>
        <v>79.55</v>
      </c>
      <c r="I34" s="17"/>
      <c r="J34" s="17">
        <f t="shared" si="10"/>
        <v>79.55</v>
      </c>
      <c r="K34" s="17"/>
      <c r="L34" s="17">
        <f t="shared" si="11"/>
        <v>79.55</v>
      </c>
      <c r="M34" s="17"/>
      <c r="N34" s="17"/>
    </row>
    <row r="35" spans="1:14">
      <c r="A35" s="54">
        <v>7</v>
      </c>
      <c r="B35" s="32" t="s">
        <v>204</v>
      </c>
      <c r="C35" s="33" t="s">
        <v>279</v>
      </c>
      <c r="D35" s="17">
        <v>1743</v>
      </c>
      <c r="E35" s="30">
        <f t="shared" si="7"/>
        <v>348.6</v>
      </c>
      <c r="F35" s="17">
        <f t="shared" si="8"/>
        <v>87.15</v>
      </c>
      <c r="G35" s="17">
        <v>65</v>
      </c>
      <c r="H35" s="17">
        <f t="shared" si="9"/>
        <v>87.15</v>
      </c>
      <c r="I35" s="17"/>
      <c r="J35" s="17">
        <f t="shared" si="10"/>
        <v>87.15</v>
      </c>
      <c r="K35" s="17"/>
      <c r="L35" s="17">
        <f t="shared" si="11"/>
        <v>87.15</v>
      </c>
      <c r="M35" s="17"/>
      <c r="N35" s="17" t="s">
        <v>474</v>
      </c>
    </row>
    <row r="36" spans="1:14">
      <c r="A36" s="54">
        <v>8</v>
      </c>
      <c r="B36" s="32" t="s">
        <v>205</v>
      </c>
      <c r="C36" s="33" t="s">
        <v>281</v>
      </c>
      <c r="D36" s="17">
        <v>2010</v>
      </c>
      <c r="E36" s="30">
        <f t="shared" si="7"/>
        <v>402</v>
      </c>
      <c r="F36" s="17">
        <f t="shared" si="8"/>
        <v>100.5</v>
      </c>
      <c r="G36" s="17">
        <v>0</v>
      </c>
      <c r="H36" s="17">
        <f t="shared" si="9"/>
        <v>100.5</v>
      </c>
      <c r="I36" s="17"/>
      <c r="J36" s="17">
        <f t="shared" si="10"/>
        <v>100.5</v>
      </c>
      <c r="K36" s="17"/>
      <c r="L36" s="17">
        <f t="shared" si="11"/>
        <v>100.5</v>
      </c>
      <c r="M36" s="17"/>
      <c r="N36" s="17"/>
    </row>
    <row r="37" spans="1:14">
      <c r="A37" s="54">
        <v>9</v>
      </c>
      <c r="B37" s="32" t="s">
        <v>206</v>
      </c>
      <c r="C37" s="33" t="s">
        <v>278</v>
      </c>
      <c r="D37" s="17">
        <v>4905</v>
      </c>
      <c r="E37" s="30">
        <f t="shared" si="7"/>
        <v>981</v>
      </c>
      <c r="F37" s="17">
        <f t="shared" si="8"/>
        <v>245.25</v>
      </c>
      <c r="G37" s="17">
        <v>0</v>
      </c>
      <c r="H37" s="17">
        <f t="shared" si="9"/>
        <v>245.25</v>
      </c>
      <c r="I37" s="17"/>
      <c r="J37" s="17">
        <f t="shared" si="10"/>
        <v>245.25</v>
      </c>
      <c r="K37" s="17"/>
      <c r="L37" s="17">
        <f t="shared" si="11"/>
        <v>245.25</v>
      </c>
      <c r="M37" s="17"/>
      <c r="N37" s="17"/>
    </row>
    <row r="38" spans="1:14">
      <c r="A38" s="54">
        <v>10</v>
      </c>
      <c r="B38" s="32" t="s">
        <v>207</v>
      </c>
      <c r="C38" s="33" t="s">
        <v>277</v>
      </c>
      <c r="D38" s="17">
        <v>1936</v>
      </c>
      <c r="E38" s="30">
        <f t="shared" si="7"/>
        <v>387.2</v>
      </c>
      <c r="F38" s="17">
        <f t="shared" si="8"/>
        <v>96.8</v>
      </c>
      <c r="G38" s="17">
        <v>25</v>
      </c>
      <c r="H38" s="17">
        <f t="shared" si="9"/>
        <v>96.8</v>
      </c>
      <c r="I38" s="17"/>
      <c r="J38" s="17">
        <f t="shared" si="10"/>
        <v>96.8</v>
      </c>
      <c r="K38" s="17"/>
      <c r="L38" s="17">
        <f t="shared" si="11"/>
        <v>96.8</v>
      </c>
      <c r="M38" s="17"/>
      <c r="N38" s="17" t="s">
        <v>474</v>
      </c>
    </row>
    <row r="39" spans="1:14">
      <c r="A39" s="54">
        <v>11</v>
      </c>
      <c r="B39" s="32" t="s">
        <v>208</v>
      </c>
      <c r="C39" s="33" t="s">
        <v>272</v>
      </c>
      <c r="D39" s="17">
        <v>2280</v>
      </c>
      <c r="E39" s="30">
        <f t="shared" si="7"/>
        <v>456</v>
      </c>
      <c r="F39" s="17">
        <f t="shared" si="8"/>
        <v>114</v>
      </c>
      <c r="G39" s="17">
        <v>0</v>
      </c>
      <c r="H39" s="17">
        <f t="shared" si="9"/>
        <v>114</v>
      </c>
      <c r="I39" s="17"/>
      <c r="J39" s="17">
        <f t="shared" si="10"/>
        <v>114</v>
      </c>
      <c r="K39" s="17"/>
      <c r="L39" s="17">
        <f t="shared" si="11"/>
        <v>114</v>
      </c>
      <c r="M39" s="17"/>
      <c r="N39" s="17"/>
    </row>
    <row r="40" spans="1:14">
      <c r="A40" s="54">
        <v>12</v>
      </c>
      <c r="B40" s="32" t="s">
        <v>364</v>
      </c>
      <c r="C40" s="33" t="s">
        <v>6</v>
      </c>
      <c r="D40" s="17">
        <v>2361</v>
      </c>
      <c r="E40" s="30">
        <f t="shared" si="7"/>
        <v>472.2</v>
      </c>
      <c r="F40" s="17">
        <f t="shared" si="8"/>
        <v>118.05</v>
      </c>
      <c r="G40" s="17">
        <v>0</v>
      </c>
      <c r="H40" s="17">
        <f t="shared" si="9"/>
        <v>118.05</v>
      </c>
      <c r="I40" s="17"/>
      <c r="J40" s="17">
        <f t="shared" si="10"/>
        <v>118.05</v>
      </c>
      <c r="K40" s="17"/>
      <c r="L40" s="17">
        <f t="shared" si="11"/>
        <v>118.05</v>
      </c>
      <c r="M40" s="17"/>
      <c r="N40" s="17"/>
    </row>
    <row r="41" spans="1:14">
      <c r="A41" s="57" t="s">
        <v>451</v>
      </c>
      <c r="B41" s="28"/>
      <c r="C41" s="26"/>
      <c r="D41" s="25">
        <f>SUM(D42:D56)</f>
        <v>29874</v>
      </c>
      <c r="E41" s="16">
        <f t="shared" ref="E41:E92" si="12">200*D41/1000</f>
        <v>5974.8</v>
      </c>
      <c r="F41" s="25">
        <f t="shared" ref="F41:F57" si="13">E41/4</f>
        <v>1493.7</v>
      </c>
      <c r="G41" s="25"/>
      <c r="H41" s="25">
        <f t="shared" ref="H41" si="14">E41/4</f>
        <v>1493.7</v>
      </c>
      <c r="I41" s="25"/>
      <c r="J41" s="25">
        <f t="shared" ref="J41" si="15">E41/4</f>
        <v>1493.7</v>
      </c>
      <c r="K41" s="25"/>
      <c r="L41" s="25">
        <f t="shared" ref="L41" si="16">E41/4</f>
        <v>1493.7</v>
      </c>
      <c r="M41" s="25"/>
      <c r="N41" s="17"/>
    </row>
    <row r="42" spans="1:14">
      <c r="A42" s="54">
        <v>1</v>
      </c>
      <c r="B42" s="32" t="s">
        <v>367</v>
      </c>
      <c r="C42" s="33" t="s">
        <v>73</v>
      </c>
      <c r="D42" s="17">
        <v>1056</v>
      </c>
      <c r="E42" s="30">
        <f t="shared" ref="E42:E56" si="17">200*D42/1000</f>
        <v>211.2</v>
      </c>
      <c r="F42" s="17">
        <f t="shared" ref="F42:F56" si="18">E42/4</f>
        <v>52.8</v>
      </c>
      <c r="G42" s="50">
        <v>48</v>
      </c>
      <c r="H42" s="17">
        <f t="shared" ref="H42:H56" si="19">E42/4</f>
        <v>52.8</v>
      </c>
      <c r="I42" s="17"/>
      <c r="J42" s="17">
        <f t="shared" ref="J42:J56" si="20">E42/4</f>
        <v>52.8</v>
      </c>
      <c r="K42" s="17"/>
      <c r="L42" s="17">
        <f t="shared" ref="L42:L56" si="21">E42/4</f>
        <v>52.8</v>
      </c>
      <c r="M42" s="17"/>
      <c r="N42" s="17"/>
    </row>
    <row r="43" spans="1:14">
      <c r="A43" s="54">
        <v>2</v>
      </c>
      <c r="B43" s="32" t="s">
        <v>378</v>
      </c>
      <c r="C43" s="33" t="s">
        <v>72</v>
      </c>
      <c r="D43" s="17">
        <v>1507</v>
      </c>
      <c r="E43" s="30">
        <f t="shared" si="17"/>
        <v>301.39999999999998</v>
      </c>
      <c r="F43" s="17">
        <f t="shared" si="18"/>
        <v>75.349999999999994</v>
      </c>
      <c r="G43" s="50">
        <v>106</v>
      </c>
      <c r="H43" s="17">
        <f t="shared" si="19"/>
        <v>75.349999999999994</v>
      </c>
      <c r="I43" s="17"/>
      <c r="J43" s="17">
        <f t="shared" si="20"/>
        <v>75.349999999999994</v>
      </c>
      <c r="K43" s="17"/>
      <c r="L43" s="17">
        <f t="shared" si="21"/>
        <v>75.349999999999994</v>
      </c>
      <c r="M43" s="17"/>
      <c r="N43" s="17"/>
    </row>
    <row r="44" spans="1:14">
      <c r="A44" s="54">
        <v>3</v>
      </c>
      <c r="B44" s="32" t="s">
        <v>366</v>
      </c>
      <c r="C44" s="33" t="s">
        <v>71</v>
      </c>
      <c r="D44" s="17">
        <v>2177</v>
      </c>
      <c r="E44" s="30">
        <f t="shared" si="17"/>
        <v>435.4</v>
      </c>
      <c r="F44" s="17">
        <f t="shared" si="18"/>
        <v>108.85</v>
      </c>
      <c r="G44" s="50">
        <v>23</v>
      </c>
      <c r="H44" s="17">
        <f t="shared" si="19"/>
        <v>108.85</v>
      </c>
      <c r="I44" s="17"/>
      <c r="J44" s="17">
        <f t="shared" si="20"/>
        <v>108.85</v>
      </c>
      <c r="K44" s="17"/>
      <c r="L44" s="17">
        <f t="shared" si="21"/>
        <v>108.85</v>
      </c>
      <c r="M44" s="17"/>
      <c r="N44" s="17"/>
    </row>
    <row r="45" spans="1:14">
      <c r="A45" s="54">
        <v>4</v>
      </c>
      <c r="B45" s="32" t="s">
        <v>379</v>
      </c>
      <c r="C45" s="33" t="s">
        <v>82</v>
      </c>
      <c r="D45" s="17">
        <v>3989</v>
      </c>
      <c r="E45" s="30">
        <f t="shared" si="17"/>
        <v>797.8</v>
      </c>
      <c r="F45" s="17">
        <f t="shared" si="18"/>
        <v>199.45</v>
      </c>
      <c r="G45" s="52">
        <v>246</v>
      </c>
      <c r="H45" s="17">
        <f t="shared" si="19"/>
        <v>199.45</v>
      </c>
      <c r="I45" s="17"/>
      <c r="J45" s="17">
        <f t="shared" si="20"/>
        <v>199.45</v>
      </c>
      <c r="K45" s="17"/>
      <c r="L45" s="17">
        <f t="shared" si="21"/>
        <v>199.45</v>
      </c>
      <c r="M45" s="17"/>
      <c r="N45" s="17"/>
    </row>
    <row r="46" spans="1:14">
      <c r="A46" s="54">
        <v>5</v>
      </c>
      <c r="B46" s="32" t="s">
        <v>377</v>
      </c>
      <c r="C46" s="33" t="s">
        <v>83</v>
      </c>
      <c r="D46" s="17">
        <v>1881</v>
      </c>
      <c r="E46" s="30">
        <f t="shared" si="17"/>
        <v>376.2</v>
      </c>
      <c r="F46" s="17">
        <f t="shared" si="18"/>
        <v>94.05</v>
      </c>
      <c r="G46" s="50">
        <v>88</v>
      </c>
      <c r="H46" s="17">
        <f t="shared" si="19"/>
        <v>94.05</v>
      </c>
      <c r="I46" s="17"/>
      <c r="J46" s="17">
        <f t="shared" si="20"/>
        <v>94.05</v>
      </c>
      <c r="K46" s="17"/>
      <c r="L46" s="17">
        <f t="shared" si="21"/>
        <v>94.05</v>
      </c>
      <c r="M46" s="17"/>
      <c r="N46" s="17"/>
    </row>
    <row r="47" spans="1:14">
      <c r="A47" s="54">
        <v>6</v>
      </c>
      <c r="B47" s="32" t="s">
        <v>376</v>
      </c>
      <c r="C47" s="33" t="s">
        <v>84</v>
      </c>
      <c r="D47" s="17">
        <v>1645</v>
      </c>
      <c r="E47" s="30">
        <f t="shared" si="17"/>
        <v>329</v>
      </c>
      <c r="F47" s="17">
        <f t="shared" si="18"/>
        <v>82.25</v>
      </c>
      <c r="G47" s="50">
        <v>93</v>
      </c>
      <c r="H47" s="17">
        <f t="shared" si="19"/>
        <v>82.25</v>
      </c>
      <c r="I47" s="17"/>
      <c r="J47" s="17">
        <f t="shared" si="20"/>
        <v>82.25</v>
      </c>
      <c r="K47" s="17"/>
      <c r="L47" s="17">
        <f t="shared" si="21"/>
        <v>82.25</v>
      </c>
      <c r="M47" s="17"/>
      <c r="N47" s="17"/>
    </row>
    <row r="48" spans="1:14">
      <c r="A48" s="54">
        <v>7</v>
      </c>
      <c r="B48" s="32" t="s">
        <v>375</v>
      </c>
      <c r="C48" s="33" t="s">
        <v>81</v>
      </c>
      <c r="D48" s="17">
        <v>4020</v>
      </c>
      <c r="E48" s="30">
        <f t="shared" si="17"/>
        <v>804</v>
      </c>
      <c r="F48" s="17">
        <f t="shared" si="18"/>
        <v>201</v>
      </c>
      <c r="G48" s="50">
        <v>59</v>
      </c>
      <c r="H48" s="17">
        <f t="shared" si="19"/>
        <v>201</v>
      </c>
      <c r="I48" s="17"/>
      <c r="J48" s="17">
        <f t="shared" si="20"/>
        <v>201</v>
      </c>
      <c r="K48" s="17"/>
      <c r="L48" s="17">
        <f t="shared" si="21"/>
        <v>201</v>
      </c>
      <c r="M48" s="17"/>
      <c r="N48" s="17"/>
    </row>
    <row r="49" spans="1:14">
      <c r="A49" s="54">
        <v>8</v>
      </c>
      <c r="B49" s="32" t="s">
        <v>374</v>
      </c>
      <c r="C49" s="33" t="s">
        <v>80</v>
      </c>
      <c r="D49" s="17">
        <v>2137</v>
      </c>
      <c r="E49" s="30">
        <f t="shared" si="17"/>
        <v>427.4</v>
      </c>
      <c r="F49" s="17">
        <f t="shared" si="18"/>
        <v>106.85</v>
      </c>
      <c r="G49" s="17">
        <v>0</v>
      </c>
      <c r="H49" s="17">
        <f t="shared" si="19"/>
        <v>106.85</v>
      </c>
      <c r="I49" s="17"/>
      <c r="J49" s="17">
        <f t="shared" si="20"/>
        <v>106.85</v>
      </c>
      <c r="K49" s="17"/>
      <c r="L49" s="17">
        <f t="shared" si="21"/>
        <v>106.85</v>
      </c>
      <c r="M49" s="17"/>
      <c r="N49" s="17"/>
    </row>
    <row r="50" spans="1:14">
      <c r="A50" s="54">
        <v>9</v>
      </c>
      <c r="B50" s="32" t="s">
        <v>373</v>
      </c>
      <c r="C50" s="33" t="s">
        <v>77</v>
      </c>
      <c r="D50" s="17">
        <v>950</v>
      </c>
      <c r="E50" s="30">
        <f t="shared" si="17"/>
        <v>190</v>
      </c>
      <c r="F50" s="17">
        <f t="shared" si="18"/>
        <v>47.5</v>
      </c>
      <c r="G50" s="50">
        <v>28</v>
      </c>
      <c r="H50" s="17">
        <f t="shared" si="19"/>
        <v>47.5</v>
      </c>
      <c r="I50" s="17"/>
      <c r="J50" s="17">
        <f t="shared" si="20"/>
        <v>47.5</v>
      </c>
      <c r="K50" s="17"/>
      <c r="L50" s="17">
        <f t="shared" si="21"/>
        <v>47.5</v>
      </c>
      <c r="M50" s="17"/>
      <c r="N50" s="17"/>
    </row>
    <row r="51" spans="1:14">
      <c r="A51" s="54">
        <v>10</v>
      </c>
      <c r="B51" s="32" t="s">
        <v>372</v>
      </c>
      <c r="C51" s="33" t="s">
        <v>76</v>
      </c>
      <c r="D51" s="17">
        <v>1566</v>
      </c>
      <c r="E51" s="30">
        <f t="shared" si="17"/>
        <v>313.2</v>
      </c>
      <c r="F51" s="17">
        <f t="shared" si="18"/>
        <v>78.3</v>
      </c>
      <c r="G51" s="50">
        <v>50</v>
      </c>
      <c r="H51" s="17">
        <f t="shared" si="19"/>
        <v>78.3</v>
      </c>
      <c r="I51" s="17"/>
      <c r="J51" s="17">
        <f t="shared" si="20"/>
        <v>78.3</v>
      </c>
      <c r="K51" s="17"/>
      <c r="L51" s="17">
        <f t="shared" si="21"/>
        <v>78.3</v>
      </c>
      <c r="M51" s="17"/>
      <c r="N51" s="17"/>
    </row>
    <row r="52" spans="1:14">
      <c r="A52" s="54">
        <v>11</v>
      </c>
      <c r="B52" s="32" t="s">
        <v>371</v>
      </c>
      <c r="C52" s="33" t="s">
        <v>75</v>
      </c>
      <c r="D52" s="17">
        <v>873</v>
      </c>
      <c r="E52" s="30">
        <f t="shared" si="17"/>
        <v>174.6</v>
      </c>
      <c r="F52" s="17">
        <f t="shared" si="18"/>
        <v>43.65</v>
      </c>
      <c r="G52" s="50">
        <v>90</v>
      </c>
      <c r="H52" s="17">
        <f t="shared" si="19"/>
        <v>43.65</v>
      </c>
      <c r="I52" s="17"/>
      <c r="J52" s="17">
        <f t="shared" si="20"/>
        <v>43.65</v>
      </c>
      <c r="K52" s="17"/>
      <c r="L52" s="17">
        <f t="shared" si="21"/>
        <v>43.65</v>
      </c>
      <c r="M52" s="17"/>
      <c r="N52" s="17"/>
    </row>
    <row r="53" spans="1:14">
      <c r="A53" s="54">
        <v>12</v>
      </c>
      <c r="B53" s="32" t="s">
        <v>370</v>
      </c>
      <c r="C53" s="33" t="s">
        <v>78</v>
      </c>
      <c r="D53" s="17">
        <v>577</v>
      </c>
      <c r="E53" s="30">
        <f t="shared" si="17"/>
        <v>115.4</v>
      </c>
      <c r="F53" s="17">
        <f t="shared" si="18"/>
        <v>28.85</v>
      </c>
      <c r="G53" s="50">
        <v>49</v>
      </c>
      <c r="H53" s="17">
        <f t="shared" si="19"/>
        <v>28.85</v>
      </c>
      <c r="I53" s="17"/>
      <c r="J53" s="17">
        <f t="shared" si="20"/>
        <v>28.85</v>
      </c>
      <c r="K53" s="17"/>
      <c r="L53" s="17">
        <f t="shared" si="21"/>
        <v>28.85</v>
      </c>
      <c r="M53" s="17"/>
      <c r="N53" s="17"/>
    </row>
    <row r="54" spans="1:14">
      <c r="A54" s="54">
        <v>13</v>
      </c>
      <c r="B54" s="32" t="s">
        <v>369</v>
      </c>
      <c r="C54" s="33" t="s">
        <v>79</v>
      </c>
      <c r="D54" s="17">
        <v>1080</v>
      </c>
      <c r="E54" s="30">
        <f t="shared" si="17"/>
        <v>216</v>
      </c>
      <c r="F54" s="17">
        <f t="shared" si="18"/>
        <v>54</v>
      </c>
      <c r="G54" s="50">
        <v>82</v>
      </c>
      <c r="H54" s="17">
        <f t="shared" si="19"/>
        <v>54</v>
      </c>
      <c r="I54" s="17"/>
      <c r="J54" s="17">
        <f t="shared" si="20"/>
        <v>54</v>
      </c>
      <c r="K54" s="17"/>
      <c r="L54" s="17">
        <f t="shared" si="21"/>
        <v>54</v>
      </c>
      <c r="M54" s="17"/>
      <c r="N54" s="17"/>
    </row>
    <row r="55" spans="1:14">
      <c r="A55" s="54">
        <v>14</v>
      </c>
      <c r="B55" s="32" t="s">
        <v>368</v>
      </c>
      <c r="C55" s="33" t="s">
        <v>74</v>
      </c>
      <c r="D55" s="17">
        <v>2177</v>
      </c>
      <c r="E55" s="30">
        <f t="shared" si="17"/>
        <v>435.4</v>
      </c>
      <c r="F55" s="17">
        <f t="shared" si="18"/>
        <v>108.85</v>
      </c>
      <c r="G55" s="50">
        <v>20</v>
      </c>
      <c r="H55" s="17">
        <f t="shared" si="19"/>
        <v>108.85</v>
      </c>
      <c r="I55" s="17"/>
      <c r="J55" s="17">
        <f t="shared" si="20"/>
        <v>108.85</v>
      </c>
      <c r="K55" s="17"/>
      <c r="L55" s="17">
        <f t="shared" si="21"/>
        <v>108.85</v>
      </c>
      <c r="M55" s="17"/>
      <c r="N55" s="17"/>
    </row>
    <row r="56" spans="1:14">
      <c r="A56" s="54">
        <v>15</v>
      </c>
      <c r="B56" s="32" t="s">
        <v>365</v>
      </c>
      <c r="C56" s="33" t="s">
        <v>70</v>
      </c>
      <c r="D56" s="17">
        <v>4239</v>
      </c>
      <c r="E56" s="30">
        <f t="shared" si="17"/>
        <v>847.8</v>
      </c>
      <c r="F56" s="17">
        <f t="shared" si="18"/>
        <v>211.95</v>
      </c>
      <c r="G56" s="52">
        <v>211</v>
      </c>
      <c r="H56" s="17">
        <f t="shared" si="19"/>
        <v>211.95</v>
      </c>
      <c r="I56" s="17"/>
      <c r="J56" s="17">
        <f t="shared" si="20"/>
        <v>211.95</v>
      </c>
      <c r="K56" s="17"/>
      <c r="L56" s="17">
        <f t="shared" si="21"/>
        <v>211.95</v>
      </c>
      <c r="M56" s="17"/>
      <c r="N56" s="17"/>
    </row>
    <row r="57" spans="1:14">
      <c r="A57" s="57" t="s">
        <v>452</v>
      </c>
      <c r="B57" s="28"/>
      <c r="C57" s="26"/>
      <c r="D57" s="25">
        <f>SUM(D58:D69)</f>
        <v>30104</v>
      </c>
      <c r="E57" s="16">
        <f t="shared" si="12"/>
        <v>6020.8</v>
      </c>
      <c r="F57" s="25">
        <f t="shared" si="13"/>
        <v>1505.2</v>
      </c>
      <c r="G57" s="25"/>
      <c r="H57" s="25">
        <f t="shared" ref="H57" si="22">E57/4</f>
        <v>1505.2</v>
      </c>
      <c r="I57" s="25"/>
      <c r="J57" s="25">
        <f t="shared" ref="J57" si="23">E57/4</f>
        <v>1505.2</v>
      </c>
      <c r="K57" s="25"/>
      <c r="L57" s="25">
        <f t="shared" ref="L57" si="24">E57/4</f>
        <v>1505.2</v>
      </c>
      <c r="M57" s="25"/>
      <c r="N57" s="17"/>
    </row>
    <row r="58" spans="1:14">
      <c r="A58" s="54">
        <v>1</v>
      </c>
      <c r="B58" s="32" t="s">
        <v>159</v>
      </c>
      <c r="C58" s="35" t="s">
        <v>26</v>
      </c>
      <c r="D58" s="17">
        <v>3317</v>
      </c>
      <c r="E58" s="30">
        <f t="shared" ref="E58:E69" si="25">200*D58/1000</f>
        <v>663.4</v>
      </c>
      <c r="F58" s="17">
        <f t="shared" ref="F58:F69" si="26">E58/4</f>
        <v>165.85</v>
      </c>
      <c r="G58" s="50">
        <v>33</v>
      </c>
      <c r="H58" s="17">
        <f t="shared" ref="H58:H69" si="27">E58/4</f>
        <v>165.85</v>
      </c>
      <c r="I58" s="17"/>
      <c r="J58" s="17">
        <f t="shared" ref="J58:J69" si="28">E58/4</f>
        <v>165.85</v>
      </c>
      <c r="K58" s="17"/>
      <c r="L58" s="17">
        <f t="shared" ref="L58:L69" si="29">E58/4</f>
        <v>165.85</v>
      </c>
      <c r="M58" s="17"/>
      <c r="N58" s="17"/>
    </row>
    <row r="59" spans="1:14">
      <c r="A59" s="54">
        <v>2</v>
      </c>
      <c r="B59" s="32" t="s">
        <v>157</v>
      </c>
      <c r="C59" s="35" t="s">
        <v>25</v>
      </c>
      <c r="D59" s="17">
        <v>3594</v>
      </c>
      <c r="E59" s="30">
        <f t="shared" si="25"/>
        <v>718.8</v>
      </c>
      <c r="F59" s="17">
        <f t="shared" si="26"/>
        <v>179.7</v>
      </c>
      <c r="G59" s="50">
        <v>81</v>
      </c>
      <c r="H59" s="17">
        <f t="shared" si="27"/>
        <v>179.7</v>
      </c>
      <c r="I59" s="17"/>
      <c r="J59" s="17">
        <f t="shared" si="28"/>
        <v>179.7</v>
      </c>
      <c r="K59" s="17"/>
      <c r="L59" s="17">
        <f t="shared" si="29"/>
        <v>179.7</v>
      </c>
      <c r="M59" s="17"/>
      <c r="N59" s="17"/>
    </row>
    <row r="60" spans="1:14">
      <c r="A60" s="54">
        <v>3</v>
      </c>
      <c r="B60" s="32" t="s">
        <v>160</v>
      </c>
      <c r="C60" s="35" t="s">
        <v>35</v>
      </c>
      <c r="D60" s="17">
        <v>1449</v>
      </c>
      <c r="E60" s="30">
        <f t="shared" si="25"/>
        <v>289.8</v>
      </c>
      <c r="F60" s="17">
        <f t="shared" si="26"/>
        <v>72.45</v>
      </c>
      <c r="G60" s="50">
        <v>33</v>
      </c>
      <c r="H60" s="17">
        <f t="shared" si="27"/>
        <v>72.45</v>
      </c>
      <c r="I60" s="17"/>
      <c r="J60" s="17">
        <f t="shared" si="28"/>
        <v>72.45</v>
      </c>
      <c r="K60" s="17"/>
      <c r="L60" s="17">
        <f t="shared" si="29"/>
        <v>72.45</v>
      </c>
      <c r="M60" s="17"/>
      <c r="N60" s="17"/>
    </row>
    <row r="61" spans="1:14">
      <c r="A61" s="54">
        <v>4</v>
      </c>
      <c r="B61" s="32" t="s">
        <v>161</v>
      </c>
      <c r="C61" s="35" t="s">
        <v>34</v>
      </c>
      <c r="D61" s="17">
        <v>1213</v>
      </c>
      <c r="E61" s="30">
        <f t="shared" si="25"/>
        <v>242.6</v>
      </c>
      <c r="F61" s="17">
        <f t="shared" si="26"/>
        <v>60.65</v>
      </c>
      <c r="G61" s="50">
        <v>20</v>
      </c>
      <c r="H61" s="17">
        <f t="shared" si="27"/>
        <v>60.65</v>
      </c>
      <c r="I61" s="17"/>
      <c r="J61" s="17">
        <f t="shared" si="28"/>
        <v>60.65</v>
      </c>
      <c r="K61" s="17"/>
      <c r="L61" s="17">
        <f t="shared" si="29"/>
        <v>60.65</v>
      </c>
      <c r="M61" s="17"/>
      <c r="N61" s="17"/>
    </row>
    <row r="62" spans="1:14">
      <c r="A62" s="54">
        <v>5</v>
      </c>
      <c r="B62" s="32" t="s">
        <v>162</v>
      </c>
      <c r="C62" s="35" t="s">
        <v>32</v>
      </c>
      <c r="D62" s="17">
        <v>2179</v>
      </c>
      <c r="E62" s="30">
        <f t="shared" si="25"/>
        <v>435.8</v>
      </c>
      <c r="F62" s="17">
        <f t="shared" si="26"/>
        <v>108.95</v>
      </c>
      <c r="G62" s="50">
        <v>5</v>
      </c>
      <c r="H62" s="17">
        <f t="shared" si="27"/>
        <v>108.95</v>
      </c>
      <c r="I62" s="17"/>
      <c r="J62" s="17">
        <f t="shared" si="28"/>
        <v>108.95</v>
      </c>
      <c r="K62" s="17"/>
      <c r="L62" s="17">
        <f t="shared" si="29"/>
        <v>108.95</v>
      </c>
      <c r="M62" s="17"/>
      <c r="N62" s="17"/>
    </row>
    <row r="63" spans="1:14">
      <c r="A63" s="54">
        <v>6</v>
      </c>
      <c r="B63" s="32" t="s">
        <v>163</v>
      </c>
      <c r="C63" s="35" t="s">
        <v>28</v>
      </c>
      <c r="D63" s="17">
        <v>1850</v>
      </c>
      <c r="E63" s="30">
        <f t="shared" si="25"/>
        <v>370</v>
      </c>
      <c r="F63" s="17">
        <f t="shared" si="26"/>
        <v>92.5</v>
      </c>
      <c r="G63" s="50">
        <v>16</v>
      </c>
      <c r="H63" s="17">
        <f t="shared" si="27"/>
        <v>92.5</v>
      </c>
      <c r="I63" s="17"/>
      <c r="J63" s="17">
        <f t="shared" si="28"/>
        <v>92.5</v>
      </c>
      <c r="K63" s="17"/>
      <c r="L63" s="17">
        <f t="shared" si="29"/>
        <v>92.5</v>
      </c>
      <c r="M63" s="17"/>
      <c r="N63" s="17"/>
    </row>
    <row r="64" spans="1:14">
      <c r="A64" s="54">
        <v>7</v>
      </c>
      <c r="B64" s="32" t="s">
        <v>164</v>
      </c>
      <c r="C64" s="35" t="s">
        <v>31</v>
      </c>
      <c r="D64" s="17">
        <v>3474</v>
      </c>
      <c r="E64" s="30">
        <f t="shared" si="25"/>
        <v>694.8</v>
      </c>
      <c r="F64" s="17">
        <f t="shared" si="26"/>
        <v>173.7</v>
      </c>
      <c r="G64" s="50">
        <v>16</v>
      </c>
      <c r="H64" s="17">
        <f t="shared" si="27"/>
        <v>173.7</v>
      </c>
      <c r="I64" s="17"/>
      <c r="J64" s="17">
        <f t="shared" si="28"/>
        <v>173.7</v>
      </c>
      <c r="K64" s="17"/>
      <c r="L64" s="17">
        <f t="shared" si="29"/>
        <v>173.7</v>
      </c>
      <c r="M64" s="17"/>
      <c r="N64" s="17"/>
    </row>
    <row r="65" spans="1:14">
      <c r="A65" s="54">
        <v>8</v>
      </c>
      <c r="B65" s="32" t="s">
        <v>165</v>
      </c>
      <c r="C65" s="35" t="s">
        <v>30</v>
      </c>
      <c r="D65" s="17">
        <v>1234</v>
      </c>
      <c r="E65" s="30">
        <f t="shared" si="25"/>
        <v>246.8</v>
      </c>
      <c r="F65" s="17">
        <f t="shared" si="26"/>
        <v>61.7</v>
      </c>
      <c r="G65" s="50">
        <v>13</v>
      </c>
      <c r="H65" s="17">
        <f t="shared" si="27"/>
        <v>61.7</v>
      </c>
      <c r="I65" s="17"/>
      <c r="J65" s="17">
        <f t="shared" si="28"/>
        <v>61.7</v>
      </c>
      <c r="K65" s="17"/>
      <c r="L65" s="17">
        <f t="shared" si="29"/>
        <v>61.7</v>
      </c>
      <c r="M65" s="17"/>
      <c r="N65" s="17"/>
    </row>
    <row r="66" spans="1:14">
      <c r="A66" s="54">
        <v>9</v>
      </c>
      <c r="B66" s="32" t="s">
        <v>166</v>
      </c>
      <c r="C66" s="35" t="s">
        <v>33</v>
      </c>
      <c r="D66" s="17">
        <v>1435</v>
      </c>
      <c r="E66" s="30">
        <f t="shared" si="25"/>
        <v>287</v>
      </c>
      <c r="F66" s="17">
        <f t="shared" si="26"/>
        <v>71.75</v>
      </c>
      <c r="G66" s="50">
        <v>2</v>
      </c>
      <c r="H66" s="17">
        <f t="shared" si="27"/>
        <v>71.75</v>
      </c>
      <c r="I66" s="17"/>
      <c r="J66" s="17">
        <f t="shared" si="28"/>
        <v>71.75</v>
      </c>
      <c r="K66" s="17"/>
      <c r="L66" s="17">
        <f t="shared" si="29"/>
        <v>71.75</v>
      </c>
      <c r="M66" s="17"/>
      <c r="N66" s="17"/>
    </row>
    <row r="67" spans="1:14">
      <c r="A67" s="54">
        <v>10</v>
      </c>
      <c r="B67" s="32" t="s">
        <v>167</v>
      </c>
      <c r="C67" s="35" t="s">
        <v>29</v>
      </c>
      <c r="D67" s="17">
        <v>2483</v>
      </c>
      <c r="E67" s="30">
        <f t="shared" si="25"/>
        <v>496.6</v>
      </c>
      <c r="F67" s="17">
        <f t="shared" si="26"/>
        <v>124.15</v>
      </c>
      <c r="G67" s="50">
        <v>28</v>
      </c>
      <c r="H67" s="17">
        <f t="shared" si="27"/>
        <v>124.15</v>
      </c>
      <c r="I67" s="17"/>
      <c r="J67" s="17">
        <f t="shared" si="28"/>
        <v>124.15</v>
      </c>
      <c r="K67" s="17"/>
      <c r="L67" s="17">
        <f t="shared" si="29"/>
        <v>124.15</v>
      </c>
      <c r="M67" s="17"/>
      <c r="N67" s="17"/>
    </row>
    <row r="68" spans="1:14">
      <c r="A68" s="54">
        <v>11</v>
      </c>
      <c r="B68" s="32" t="s">
        <v>168</v>
      </c>
      <c r="C68" s="35" t="s">
        <v>24</v>
      </c>
      <c r="D68" s="17">
        <v>4612</v>
      </c>
      <c r="E68" s="30">
        <f t="shared" si="25"/>
        <v>922.4</v>
      </c>
      <c r="F68" s="17">
        <f t="shared" si="26"/>
        <v>230.6</v>
      </c>
      <c r="G68" s="52">
        <v>202</v>
      </c>
      <c r="H68" s="17">
        <f t="shared" si="27"/>
        <v>230.6</v>
      </c>
      <c r="I68" s="17"/>
      <c r="J68" s="17">
        <f t="shared" si="28"/>
        <v>230.6</v>
      </c>
      <c r="K68" s="17"/>
      <c r="L68" s="17">
        <f t="shared" si="29"/>
        <v>230.6</v>
      </c>
      <c r="M68" s="17"/>
      <c r="N68" s="17"/>
    </row>
    <row r="69" spans="1:14">
      <c r="A69" s="54">
        <v>12</v>
      </c>
      <c r="B69" s="32" t="s">
        <v>170</v>
      </c>
      <c r="C69" s="35" t="s">
        <v>27</v>
      </c>
      <c r="D69" s="17">
        <v>3264</v>
      </c>
      <c r="E69" s="30">
        <f t="shared" si="25"/>
        <v>652.79999999999995</v>
      </c>
      <c r="F69" s="17">
        <f t="shared" si="26"/>
        <v>163.19999999999999</v>
      </c>
      <c r="G69" s="50">
        <v>47</v>
      </c>
      <c r="H69" s="17">
        <f t="shared" si="27"/>
        <v>163.19999999999999</v>
      </c>
      <c r="I69" s="17"/>
      <c r="J69" s="17">
        <f t="shared" si="28"/>
        <v>163.19999999999999</v>
      </c>
      <c r="K69" s="17"/>
      <c r="L69" s="17">
        <f t="shared" si="29"/>
        <v>163.19999999999999</v>
      </c>
      <c r="M69" s="17"/>
      <c r="N69" s="17"/>
    </row>
    <row r="70" spans="1:14">
      <c r="A70" s="57" t="s">
        <v>453</v>
      </c>
      <c r="B70" s="28"/>
      <c r="C70" s="26"/>
      <c r="D70" s="25">
        <f>SUM(D71:D91)</f>
        <v>74733</v>
      </c>
      <c r="E70" s="16">
        <f t="shared" si="12"/>
        <v>14946.6</v>
      </c>
      <c r="F70" s="25">
        <f t="shared" ref="F70:F132" si="30">E70/4</f>
        <v>3736.65</v>
      </c>
      <c r="G70" s="25"/>
      <c r="H70" s="25">
        <f t="shared" ref="H70" si="31">E70/4</f>
        <v>3736.65</v>
      </c>
      <c r="I70" s="25"/>
      <c r="J70" s="25">
        <f t="shared" ref="J70" si="32">E70/4</f>
        <v>3736.65</v>
      </c>
      <c r="K70" s="25"/>
      <c r="L70" s="25">
        <f t="shared" ref="L70" si="33">E70/4</f>
        <v>3736.65</v>
      </c>
      <c r="M70" s="17"/>
      <c r="N70" s="17"/>
    </row>
    <row r="71" spans="1:14">
      <c r="A71" s="54">
        <v>1</v>
      </c>
      <c r="B71" s="32" t="s">
        <v>412</v>
      </c>
      <c r="C71" s="33" t="s">
        <v>92</v>
      </c>
      <c r="D71" s="17">
        <v>3002</v>
      </c>
      <c r="E71" s="30">
        <f t="shared" ref="E71:E91" si="34">200*D71/1000</f>
        <v>600.4</v>
      </c>
      <c r="F71" s="17">
        <f t="shared" ref="F71:F91" si="35">E71/4</f>
        <v>150.1</v>
      </c>
      <c r="G71" s="17">
        <v>35</v>
      </c>
      <c r="H71" s="17">
        <f t="shared" ref="H71:H91" si="36">E71/4</f>
        <v>150.1</v>
      </c>
      <c r="I71" s="17"/>
      <c r="J71" s="17">
        <f t="shared" ref="J71:J91" si="37">E71/4</f>
        <v>150.1</v>
      </c>
      <c r="K71" s="17"/>
      <c r="L71" s="17">
        <f t="shared" ref="L71:L91" si="38">E71/4</f>
        <v>150.1</v>
      </c>
      <c r="M71" s="17"/>
      <c r="N71" s="17"/>
    </row>
    <row r="72" spans="1:14">
      <c r="A72" s="54">
        <v>2</v>
      </c>
      <c r="B72" s="32" t="s">
        <v>405</v>
      </c>
      <c r="C72" s="33" t="s">
        <v>85</v>
      </c>
      <c r="D72" s="17">
        <v>13467</v>
      </c>
      <c r="E72" s="30">
        <f t="shared" si="34"/>
        <v>2693.4</v>
      </c>
      <c r="F72" s="17">
        <f t="shared" si="35"/>
        <v>673.35</v>
      </c>
      <c r="G72" s="17">
        <v>86</v>
      </c>
      <c r="H72" s="17">
        <f t="shared" si="36"/>
        <v>673.35</v>
      </c>
      <c r="I72" s="17"/>
      <c r="J72" s="17">
        <f t="shared" si="37"/>
        <v>673.35</v>
      </c>
      <c r="K72" s="17"/>
      <c r="L72" s="17">
        <f t="shared" si="38"/>
        <v>673.35</v>
      </c>
      <c r="M72" s="17"/>
      <c r="N72" s="17" t="s">
        <v>474</v>
      </c>
    </row>
    <row r="73" spans="1:14">
      <c r="A73" s="54">
        <v>3</v>
      </c>
      <c r="B73" s="32" t="s">
        <v>410</v>
      </c>
      <c r="C73" s="33" t="s">
        <v>90</v>
      </c>
      <c r="D73" s="17">
        <v>3346</v>
      </c>
      <c r="E73" s="30">
        <f t="shared" si="34"/>
        <v>669.2</v>
      </c>
      <c r="F73" s="17">
        <f t="shared" si="35"/>
        <v>167.3</v>
      </c>
      <c r="G73" s="17">
        <v>7</v>
      </c>
      <c r="H73" s="17">
        <f t="shared" si="36"/>
        <v>167.3</v>
      </c>
      <c r="I73" s="17"/>
      <c r="J73" s="17">
        <f t="shared" si="37"/>
        <v>167.3</v>
      </c>
      <c r="K73" s="17"/>
      <c r="L73" s="17">
        <f t="shared" si="38"/>
        <v>167.3</v>
      </c>
      <c r="M73" s="17"/>
      <c r="N73" s="17"/>
    </row>
    <row r="74" spans="1:14">
      <c r="A74" s="54">
        <v>4</v>
      </c>
      <c r="B74" s="32" t="s">
        <v>409</v>
      </c>
      <c r="C74" s="33" t="s">
        <v>89</v>
      </c>
      <c r="D74" s="17">
        <v>2236</v>
      </c>
      <c r="E74" s="30">
        <f t="shared" si="34"/>
        <v>447.2</v>
      </c>
      <c r="F74" s="17">
        <f t="shared" si="35"/>
        <v>111.8</v>
      </c>
      <c r="G74" s="17">
        <v>0</v>
      </c>
      <c r="H74" s="17">
        <f t="shared" si="36"/>
        <v>111.8</v>
      </c>
      <c r="I74" s="17"/>
      <c r="J74" s="17">
        <f t="shared" si="37"/>
        <v>111.8</v>
      </c>
      <c r="K74" s="17"/>
      <c r="L74" s="17">
        <f t="shared" si="38"/>
        <v>111.8</v>
      </c>
      <c r="M74" s="17"/>
      <c r="N74" s="17"/>
    </row>
    <row r="75" spans="1:14">
      <c r="A75" s="54">
        <v>5</v>
      </c>
      <c r="B75" s="32" t="s">
        <v>407</v>
      </c>
      <c r="C75" s="33" t="s">
        <v>87</v>
      </c>
      <c r="D75" s="17">
        <v>8302</v>
      </c>
      <c r="E75" s="30">
        <f t="shared" si="34"/>
        <v>1660.4</v>
      </c>
      <c r="F75" s="17">
        <f t="shared" si="35"/>
        <v>415.1</v>
      </c>
      <c r="G75" s="51">
        <v>296</v>
      </c>
      <c r="H75" s="17">
        <f t="shared" si="36"/>
        <v>415.1</v>
      </c>
      <c r="I75" s="17"/>
      <c r="J75" s="17">
        <f t="shared" si="37"/>
        <v>415.1</v>
      </c>
      <c r="K75" s="17"/>
      <c r="L75" s="17">
        <f t="shared" si="38"/>
        <v>415.1</v>
      </c>
      <c r="M75" s="17"/>
      <c r="N75" s="17"/>
    </row>
    <row r="76" spans="1:14">
      <c r="A76" s="54">
        <v>6</v>
      </c>
      <c r="B76" s="32" t="s">
        <v>414</v>
      </c>
      <c r="C76" s="33" t="s">
        <v>94</v>
      </c>
      <c r="D76" s="17">
        <v>7280</v>
      </c>
      <c r="E76" s="30">
        <f t="shared" si="34"/>
        <v>1456</v>
      </c>
      <c r="F76" s="17">
        <f t="shared" si="35"/>
        <v>364</v>
      </c>
      <c r="G76" s="17">
        <v>15</v>
      </c>
      <c r="H76" s="17">
        <f t="shared" si="36"/>
        <v>364</v>
      </c>
      <c r="I76" s="17"/>
      <c r="J76" s="17">
        <f t="shared" si="37"/>
        <v>364</v>
      </c>
      <c r="K76" s="17"/>
      <c r="L76" s="17">
        <f t="shared" si="38"/>
        <v>364</v>
      </c>
      <c r="M76" s="17"/>
      <c r="N76" s="17"/>
    </row>
    <row r="77" spans="1:14">
      <c r="A77" s="54">
        <v>7</v>
      </c>
      <c r="B77" s="32" t="s">
        <v>413</v>
      </c>
      <c r="C77" s="33" t="s">
        <v>93</v>
      </c>
      <c r="D77" s="17">
        <v>2783</v>
      </c>
      <c r="E77" s="30">
        <f t="shared" si="34"/>
        <v>556.6</v>
      </c>
      <c r="F77" s="17">
        <f t="shared" si="35"/>
        <v>139.15</v>
      </c>
      <c r="G77" s="17">
        <v>0</v>
      </c>
      <c r="H77" s="17">
        <f t="shared" si="36"/>
        <v>139.15</v>
      </c>
      <c r="I77" s="17"/>
      <c r="J77" s="17">
        <f t="shared" si="37"/>
        <v>139.15</v>
      </c>
      <c r="K77" s="17"/>
      <c r="L77" s="17">
        <f t="shared" si="38"/>
        <v>139.15</v>
      </c>
      <c r="M77" s="17"/>
      <c r="N77" s="17"/>
    </row>
    <row r="78" spans="1:14">
      <c r="A78" s="54">
        <v>8</v>
      </c>
      <c r="B78" s="32" t="s">
        <v>419</v>
      </c>
      <c r="C78" s="33" t="s">
        <v>98</v>
      </c>
      <c r="D78" s="17">
        <v>3435</v>
      </c>
      <c r="E78" s="30">
        <f t="shared" si="34"/>
        <v>687</v>
      </c>
      <c r="F78" s="17">
        <f t="shared" si="35"/>
        <v>171.75</v>
      </c>
      <c r="G78" s="17">
        <v>19</v>
      </c>
      <c r="H78" s="17">
        <f t="shared" si="36"/>
        <v>171.75</v>
      </c>
      <c r="I78" s="17"/>
      <c r="J78" s="17">
        <f t="shared" si="37"/>
        <v>171.75</v>
      </c>
      <c r="K78" s="17"/>
      <c r="L78" s="17">
        <f t="shared" si="38"/>
        <v>171.75</v>
      </c>
      <c r="M78" s="17"/>
      <c r="N78" s="17"/>
    </row>
    <row r="79" spans="1:14">
      <c r="A79" s="54">
        <v>9</v>
      </c>
      <c r="B79" s="32" t="s">
        <v>418</v>
      </c>
      <c r="C79" s="33" t="s">
        <v>475</v>
      </c>
      <c r="D79" s="17">
        <v>2409</v>
      </c>
      <c r="E79" s="30">
        <f t="shared" si="34"/>
        <v>481.8</v>
      </c>
      <c r="F79" s="17">
        <f t="shared" si="35"/>
        <v>120.45</v>
      </c>
      <c r="G79" s="17">
        <v>1</v>
      </c>
      <c r="H79" s="17">
        <f t="shared" si="36"/>
        <v>120.45</v>
      </c>
      <c r="I79" s="17"/>
      <c r="J79" s="17">
        <f t="shared" si="37"/>
        <v>120.45</v>
      </c>
      <c r="K79" s="17"/>
      <c r="L79" s="17">
        <f t="shared" si="38"/>
        <v>120.45</v>
      </c>
      <c r="M79" s="17"/>
      <c r="N79" s="17"/>
    </row>
    <row r="80" spans="1:14">
      <c r="A80" s="54">
        <v>10</v>
      </c>
      <c r="B80" s="32" t="s">
        <v>416</v>
      </c>
      <c r="C80" s="33" t="s">
        <v>96</v>
      </c>
      <c r="D80" s="17">
        <v>2708</v>
      </c>
      <c r="E80" s="30">
        <f t="shared" si="34"/>
        <v>541.6</v>
      </c>
      <c r="F80" s="17">
        <f t="shared" si="35"/>
        <v>135.4</v>
      </c>
      <c r="G80" s="17">
        <v>0</v>
      </c>
      <c r="H80" s="17">
        <f t="shared" si="36"/>
        <v>135.4</v>
      </c>
      <c r="I80" s="17"/>
      <c r="J80" s="17">
        <f t="shared" si="37"/>
        <v>135.4</v>
      </c>
      <c r="K80" s="17"/>
      <c r="L80" s="17">
        <f t="shared" si="38"/>
        <v>135.4</v>
      </c>
      <c r="M80" s="17"/>
      <c r="N80" s="17"/>
    </row>
    <row r="81" spans="1:14">
      <c r="A81" s="54">
        <v>11</v>
      </c>
      <c r="B81" s="32" t="s">
        <v>424</v>
      </c>
      <c r="C81" s="33" t="s">
        <v>103</v>
      </c>
      <c r="D81" s="17">
        <v>1945</v>
      </c>
      <c r="E81" s="30">
        <f t="shared" si="34"/>
        <v>389</v>
      </c>
      <c r="F81" s="17">
        <f t="shared" si="35"/>
        <v>97.25</v>
      </c>
      <c r="G81" s="17">
        <v>40</v>
      </c>
      <c r="H81" s="17">
        <f t="shared" si="36"/>
        <v>97.25</v>
      </c>
      <c r="I81" s="17"/>
      <c r="J81" s="17">
        <f t="shared" si="37"/>
        <v>97.25</v>
      </c>
      <c r="K81" s="17"/>
      <c r="L81" s="17">
        <f t="shared" si="38"/>
        <v>97.25</v>
      </c>
      <c r="M81" s="17"/>
      <c r="N81" s="17"/>
    </row>
    <row r="82" spans="1:14">
      <c r="A82" s="54">
        <v>12</v>
      </c>
      <c r="B82" s="32" t="s">
        <v>421</v>
      </c>
      <c r="C82" s="33" t="s">
        <v>100</v>
      </c>
      <c r="D82" s="17">
        <v>2192</v>
      </c>
      <c r="E82" s="30">
        <f t="shared" si="34"/>
        <v>438.4</v>
      </c>
      <c r="F82" s="17">
        <f t="shared" si="35"/>
        <v>109.6</v>
      </c>
      <c r="G82" s="17">
        <v>0</v>
      </c>
      <c r="H82" s="17">
        <f t="shared" si="36"/>
        <v>109.6</v>
      </c>
      <c r="I82" s="17"/>
      <c r="J82" s="17">
        <f t="shared" si="37"/>
        <v>109.6</v>
      </c>
      <c r="K82" s="17"/>
      <c r="L82" s="17">
        <f t="shared" si="38"/>
        <v>109.6</v>
      </c>
      <c r="M82" s="17"/>
      <c r="N82" s="17"/>
    </row>
    <row r="83" spans="1:14">
      <c r="A83" s="54">
        <v>13</v>
      </c>
      <c r="B83" s="32" t="s">
        <v>422</v>
      </c>
      <c r="C83" s="33" t="s">
        <v>101</v>
      </c>
      <c r="D83" s="17">
        <v>1848</v>
      </c>
      <c r="E83" s="30">
        <f t="shared" si="34"/>
        <v>369.6</v>
      </c>
      <c r="F83" s="17">
        <f t="shared" si="35"/>
        <v>92.4</v>
      </c>
      <c r="G83" s="17">
        <v>6</v>
      </c>
      <c r="H83" s="17">
        <f t="shared" si="36"/>
        <v>92.4</v>
      </c>
      <c r="I83" s="17"/>
      <c r="J83" s="17">
        <f t="shared" si="37"/>
        <v>92.4</v>
      </c>
      <c r="K83" s="17"/>
      <c r="L83" s="17">
        <f t="shared" si="38"/>
        <v>92.4</v>
      </c>
      <c r="M83" s="17"/>
      <c r="N83" s="17"/>
    </row>
    <row r="84" spans="1:14">
      <c r="A84" s="54">
        <v>14</v>
      </c>
      <c r="B84" s="32" t="s">
        <v>423</v>
      </c>
      <c r="C84" s="33" t="s">
        <v>102</v>
      </c>
      <c r="D84" s="17">
        <v>409</v>
      </c>
      <c r="E84" s="30">
        <f t="shared" si="34"/>
        <v>81.8</v>
      </c>
      <c r="F84" s="17">
        <f t="shared" si="35"/>
        <v>20.45</v>
      </c>
      <c r="G84" s="17">
        <v>0</v>
      </c>
      <c r="H84" s="17">
        <f t="shared" si="36"/>
        <v>20.45</v>
      </c>
      <c r="I84" s="17"/>
      <c r="J84" s="17">
        <f t="shared" si="37"/>
        <v>20.45</v>
      </c>
      <c r="K84" s="17"/>
      <c r="L84" s="17">
        <f t="shared" si="38"/>
        <v>20.45</v>
      </c>
      <c r="M84" s="17"/>
      <c r="N84" s="17"/>
    </row>
    <row r="85" spans="1:14">
      <c r="A85" s="54">
        <v>15</v>
      </c>
      <c r="B85" s="32" t="s">
        <v>415</v>
      </c>
      <c r="C85" s="33" t="s">
        <v>95</v>
      </c>
      <c r="D85" s="17">
        <v>2481</v>
      </c>
      <c r="E85" s="30">
        <f t="shared" si="34"/>
        <v>496.2</v>
      </c>
      <c r="F85" s="17">
        <f t="shared" si="35"/>
        <v>124.05</v>
      </c>
      <c r="G85" s="17">
        <v>0</v>
      </c>
      <c r="H85" s="17">
        <f t="shared" si="36"/>
        <v>124.05</v>
      </c>
      <c r="I85" s="17"/>
      <c r="J85" s="17">
        <f t="shared" si="37"/>
        <v>124.05</v>
      </c>
      <c r="K85" s="17"/>
      <c r="L85" s="17">
        <f t="shared" si="38"/>
        <v>124.05</v>
      </c>
      <c r="M85" s="17"/>
      <c r="N85" s="17"/>
    </row>
    <row r="86" spans="1:14">
      <c r="A86" s="54">
        <v>16</v>
      </c>
      <c r="B86" s="32" t="s">
        <v>417</v>
      </c>
      <c r="C86" s="33" t="s">
        <v>97</v>
      </c>
      <c r="D86" s="17">
        <v>1368</v>
      </c>
      <c r="E86" s="30">
        <f t="shared" si="34"/>
        <v>273.60000000000002</v>
      </c>
      <c r="F86" s="17">
        <f t="shared" si="35"/>
        <v>68.400000000000006</v>
      </c>
      <c r="G86" s="17">
        <v>0</v>
      </c>
      <c r="H86" s="17">
        <f t="shared" si="36"/>
        <v>68.400000000000006</v>
      </c>
      <c r="I86" s="17"/>
      <c r="J86" s="17">
        <f t="shared" si="37"/>
        <v>68.400000000000006</v>
      </c>
      <c r="K86" s="17"/>
      <c r="L86" s="17">
        <f t="shared" si="38"/>
        <v>68.400000000000006</v>
      </c>
      <c r="M86" s="17"/>
      <c r="N86" s="17"/>
    </row>
    <row r="87" spans="1:14">
      <c r="A87" s="54">
        <v>17</v>
      </c>
      <c r="B87" s="32" t="s">
        <v>406</v>
      </c>
      <c r="C87" s="33" t="s">
        <v>86</v>
      </c>
      <c r="D87" s="17">
        <v>5610</v>
      </c>
      <c r="E87" s="30">
        <f t="shared" si="34"/>
        <v>1122</v>
      </c>
      <c r="F87" s="17">
        <f t="shared" si="35"/>
        <v>280.5</v>
      </c>
      <c r="G87" s="51">
        <v>314</v>
      </c>
      <c r="H87" s="17">
        <f t="shared" si="36"/>
        <v>280.5</v>
      </c>
      <c r="I87" s="17"/>
      <c r="J87" s="17">
        <f t="shared" si="37"/>
        <v>280.5</v>
      </c>
      <c r="K87" s="17"/>
      <c r="L87" s="17">
        <f t="shared" si="38"/>
        <v>280.5</v>
      </c>
      <c r="M87" s="17"/>
      <c r="N87" s="17" t="s">
        <v>474</v>
      </c>
    </row>
    <row r="88" spans="1:14">
      <c r="A88" s="54">
        <v>18</v>
      </c>
      <c r="B88" s="32" t="s">
        <v>408</v>
      </c>
      <c r="C88" s="33" t="s">
        <v>88</v>
      </c>
      <c r="D88" s="17">
        <v>2738</v>
      </c>
      <c r="E88" s="30">
        <f t="shared" si="34"/>
        <v>547.6</v>
      </c>
      <c r="F88" s="17">
        <f t="shared" si="35"/>
        <v>136.9</v>
      </c>
      <c r="G88" s="51">
        <v>148</v>
      </c>
      <c r="H88" s="17">
        <f t="shared" si="36"/>
        <v>136.9</v>
      </c>
      <c r="I88" s="17"/>
      <c r="J88" s="17">
        <f t="shared" si="37"/>
        <v>136.9</v>
      </c>
      <c r="K88" s="17"/>
      <c r="L88" s="17">
        <f t="shared" si="38"/>
        <v>136.9</v>
      </c>
      <c r="M88" s="17"/>
      <c r="N88" s="17" t="s">
        <v>474</v>
      </c>
    </row>
    <row r="89" spans="1:14">
      <c r="A89" s="54">
        <v>19</v>
      </c>
      <c r="B89" s="32" t="s">
        <v>420</v>
      </c>
      <c r="C89" s="33" t="s">
        <v>99</v>
      </c>
      <c r="D89" s="17">
        <v>2022</v>
      </c>
      <c r="E89" s="30">
        <f t="shared" si="34"/>
        <v>404.4</v>
      </c>
      <c r="F89" s="17">
        <f t="shared" si="35"/>
        <v>101.1</v>
      </c>
      <c r="G89" s="17">
        <v>80</v>
      </c>
      <c r="H89" s="17">
        <f t="shared" si="36"/>
        <v>101.1</v>
      </c>
      <c r="I89" s="17"/>
      <c r="J89" s="17">
        <f t="shared" si="37"/>
        <v>101.1</v>
      </c>
      <c r="K89" s="17"/>
      <c r="L89" s="17">
        <f t="shared" si="38"/>
        <v>101.1</v>
      </c>
      <c r="M89" s="17"/>
      <c r="N89" s="17"/>
    </row>
    <row r="90" spans="1:14">
      <c r="A90" s="54">
        <v>20</v>
      </c>
      <c r="B90" s="32" t="s">
        <v>411</v>
      </c>
      <c r="C90" s="33" t="s">
        <v>91</v>
      </c>
      <c r="D90" s="17">
        <v>2928</v>
      </c>
      <c r="E90" s="30">
        <f t="shared" si="34"/>
        <v>585.6</v>
      </c>
      <c r="F90" s="17">
        <f t="shared" si="35"/>
        <v>146.4</v>
      </c>
      <c r="G90" s="17">
        <v>0</v>
      </c>
      <c r="H90" s="17">
        <f t="shared" si="36"/>
        <v>146.4</v>
      </c>
      <c r="I90" s="17"/>
      <c r="J90" s="17">
        <f t="shared" si="37"/>
        <v>146.4</v>
      </c>
      <c r="K90" s="17"/>
      <c r="L90" s="17">
        <f t="shared" si="38"/>
        <v>146.4</v>
      </c>
      <c r="M90" s="17"/>
      <c r="N90" s="17"/>
    </row>
    <row r="91" spans="1:14">
      <c r="A91" s="54">
        <v>21</v>
      </c>
      <c r="B91" s="32">
        <v>23782</v>
      </c>
      <c r="C91" s="33" t="s">
        <v>321</v>
      </c>
      <c r="D91" s="17">
        <v>2224</v>
      </c>
      <c r="E91" s="30">
        <f t="shared" si="34"/>
        <v>444.8</v>
      </c>
      <c r="F91" s="17">
        <f t="shared" si="35"/>
        <v>111.2</v>
      </c>
      <c r="G91" s="17">
        <v>11</v>
      </c>
      <c r="H91" s="17">
        <f t="shared" si="36"/>
        <v>111.2</v>
      </c>
      <c r="I91" s="17"/>
      <c r="J91" s="17">
        <f t="shared" si="37"/>
        <v>111.2</v>
      </c>
      <c r="K91" s="17"/>
      <c r="L91" s="17">
        <f t="shared" si="38"/>
        <v>111.2</v>
      </c>
      <c r="M91" s="17"/>
      <c r="N91" s="17"/>
    </row>
    <row r="92" spans="1:14">
      <c r="A92" s="57" t="s">
        <v>455</v>
      </c>
      <c r="B92" s="28"/>
      <c r="C92" s="26"/>
      <c r="D92" s="26">
        <f>SUM(D93:D100)</f>
        <v>31994</v>
      </c>
      <c r="E92" s="16">
        <f t="shared" si="12"/>
        <v>6398.8</v>
      </c>
      <c r="F92" s="25">
        <f t="shared" si="30"/>
        <v>1599.7</v>
      </c>
      <c r="G92" s="25"/>
      <c r="H92" s="25">
        <f t="shared" ref="H92" si="39">E92/4</f>
        <v>1599.7</v>
      </c>
      <c r="I92" s="25"/>
      <c r="J92" s="25">
        <f t="shared" ref="J92" si="40">E92/4</f>
        <v>1599.7</v>
      </c>
      <c r="K92" s="25"/>
      <c r="L92" s="25">
        <f t="shared" ref="L92" si="41">E92/4</f>
        <v>1599.7</v>
      </c>
      <c r="M92" s="17"/>
      <c r="N92" s="17"/>
    </row>
    <row r="93" spans="1:14">
      <c r="A93" s="54">
        <v>1</v>
      </c>
      <c r="B93" s="32" t="s">
        <v>356</v>
      </c>
      <c r="C93" s="33" t="s">
        <v>267</v>
      </c>
      <c r="D93" s="17">
        <v>5351</v>
      </c>
      <c r="E93" s="30">
        <f t="shared" ref="E93:E100" si="42">200*D93/1000</f>
        <v>1070.2</v>
      </c>
      <c r="F93" s="17">
        <f t="shared" ref="F93:F100" si="43">E93/4</f>
        <v>267.55</v>
      </c>
      <c r="G93" s="17">
        <v>0</v>
      </c>
      <c r="H93" s="17">
        <f t="shared" ref="H93:H100" si="44">E93/4</f>
        <v>267.55</v>
      </c>
      <c r="I93" s="17"/>
      <c r="J93" s="17">
        <f t="shared" ref="J93:J100" si="45">E93/4</f>
        <v>267.55</v>
      </c>
      <c r="K93" s="17"/>
      <c r="L93" s="17">
        <f t="shared" ref="L93:L100" si="46">E93/4</f>
        <v>267.55</v>
      </c>
      <c r="M93" s="17"/>
      <c r="N93" s="17"/>
    </row>
    <row r="94" spans="1:14">
      <c r="A94" s="54">
        <v>2</v>
      </c>
      <c r="B94" s="32" t="s">
        <v>357</v>
      </c>
      <c r="C94" s="33" t="s">
        <v>268</v>
      </c>
      <c r="D94" s="17">
        <v>2658</v>
      </c>
      <c r="E94" s="30">
        <f t="shared" si="42"/>
        <v>531.6</v>
      </c>
      <c r="F94" s="17">
        <f t="shared" si="43"/>
        <v>132.9</v>
      </c>
      <c r="G94" s="17">
        <v>28</v>
      </c>
      <c r="H94" s="17">
        <f t="shared" si="44"/>
        <v>132.9</v>
      </c>
      <c r="I94" s="17"/>
      <c r="J94" s="17">
        <f t="shared" si="45"/>
        <v>132.9</v>
      </c>
      <c r="K94" s="17"/>
      <c r="L94" s="17">
        <f t="shared" si="46"/>
        <v>132.9</v>
      </c>
      <c r="M94" s="17"/>
      <c r="N94" s="17"/>
    </row>
    <row r="95" spans="1:14">
      <c r="A95" s="54">
        <v>3</v>
      </c>
      <c r="B95" s="32" t="s">
        <v>359</v>
      </c>
      <c r="C95" s="33" t="s">
        <v>270</v>
      </c>
      <c r="D95" s="17">
        <v>4514</v>
      </c>
      <c r="E95" s="30">
        <f t="shared" si="42"/>
        <v>902.8</v>
      </c>
      <c r="F95" s="17">
        <f t="shared" si="43"/>
        <v>225.7</v>
      </c>
      <c r="G95" s="17">
        <v>41</v>
      </c>
      <c r="H95" s="17">
        <f t="shared" si="44"/>
        <v>225.7</v>
      </c>
      <c r="I95" s="17"/>
      <c r="J95" s="17">
        <f t="shared" si="45"/>
        <v>225.7</v>
      </c>
      <c r="K95" s="17"/>
      <c r="L95" s="17">
        <f t="shared" si="46"/>
        <v>225.7</v>
      </c>
      <c r="M95" s="17"/>
      <c r="N95" s="17"/>
    </row>
    <row r="96" spans="1:14">
      <c r="A96" s="54">
        <v>4</v>
      </c>
      <c r="B96" s="32" t="s">
        <v>360</v>
      </c>
      <c r="C96" s="33" t="s">
        <v>271</v>
      </c>
      <c r="D96" s="17">
        <v>2880</v>
      </c>
      <c r="E96" s="30">
        <f t="shared" si="42"/>
        <v>576</v>
      </c>
      <c r="F96" s="17">
        <f t="shared" si="43"/>
        <v>144</v>
      </c>
      <c r="G96" s="17">
        <v>33</v>
      </c>
      <c r="H96" s="17">
        <f t="shared" si="44"/>
        <v>144</v>
      </c>
      <c r="I96" s="17"/>
      <c r="J96" s="17">
        <f t="shared" si="45"/>
        <v>144</v>
      </c>
      <c r="K96" s="17"/>
      <c r="L96" s="17">
        <f t="shared" si="46"/>
        <v>144</v>
      </c>
      <c r="M96" s="17"/>
      <c r="N96" s="17"/>
    </row>
    <row r="97" spans="1:14">
      <c r="A97" s="54">
        <v>5</v>
      </c>
      <c r="B97" s="32" t="s">
        <v>361</v>
      </c>
      <c r="C97" s="33" t="s">
        <v>454</v>
      </c>
      <c r="D97" s="17">
        <v>3202</v>
      </c>
      <c r="E97" s="30">
        <f t="shared" si="42"/>
        <v>640.4</v>
      </c>
      <c r="F97" s="17">
        <f t="shared" si="43"/>
        <v>160.1</v>
      </c>
      <c r="G97" s="17">
        <v>10</v>
      </c>
      <c r="H97" s="17">
        <f t="shared" si="44"/>
        <v>160.1</v>
      </c>
      <c r="I97" s="17"/>
      <c r="J97" s="17">
        <f t="shared" si="45"/>
        <v>160.1</v>
      </c>
      <c r="K97" s="17"/>
      <c r="L97" s="17">
        <f t="shared" si="46"/>
        <v>160.1</v>
      </c>
      <c r="M97" s="17"/>
      <c r="N97" s="17"/>
    </row>
    <row r="98" spans="1:14">
      <c r="A98" s="54">
        <v>6</v>
      </c>
      <c r="B98" s="32" t="s">
        <v>362</v>
      </c>
      <c r="C98" s="33" t="s">
        <v>265</v>
      </c>
      <c r="D98" s="17">
        <v>3736</v>
      </c>
      <c r="E98" s="30">
        <f t="shared" si="42"/>
        <v>747.2</v>
      </c>
      <c r="F98" s="17">
        <f t="shared" si="43"/>
        <v>186.8</v>
      </c>
      <c r="G98" s="51">
        <v>162</v>
      </c>
      <c r="H98" s="17">
        <f t="shared" si="44"/>
        <v>186.8</v>
      </c>
      <c r="I98" s="17"/>
      <c r="J98" s="17">
        <f t="shared" si="45"/>
        <v>186.8</v>
      </c>
      <c r="K98" s="17"/>
      <c r="L98" s="17">
        <f t="shared" si="46"/>
        <v>186.8</v>
      </c>
      <c r="M98" s="17"/>
      <c r="N98" s="17"/>
    </row>
    <row r="99" spans="1:14">
      <c r="A99" s="54">
        <v>7</v>
      </c>
      <c r="B99" s="32" t="s">
        <v>363</v>
      </c>
      <c r="C99" s="33" t="s">
        <v>266</v>
      </c>
      <c r="D99" s="17">
        <v>2854</v>
      </c>
      <c r="E99" s="30">
        <f t="shared" si="42"/>
        <v>570.79999999999995</v>
      </c>
      <c r="F99" s="17">
        <f t="shared" si="43"/>
        <v>142.69999999999999</v>
      </c>
      <c r="G99" s="17">
        <v>19</v>
      </c>
      <c r="H99" s="17">
        <f t="shared" si="44"/>
        <v>142.69999999999999</v>
      </c>
      <c r="I99" s="17"/>
      <c r="J99" s="17">
        <f t="shared" si="45"/>
        <v>142.69999999999999</v>
      </c>
      <c r="K99" s="17"/>
      <c r="L99" s="17">
        <f t="shared" si="46"/>
        <v>142.69999999999999</v>
      </c>
      <c r="M99" s="17"/>
      <c r="N99" s="17"/>
    </row>
    <row r="100" spans="1:14">
      <c r="A100" s="54">
        <v>8</v>
      </c>
      <c r="B100" s="32" t="s">
        <v>358</v>
      </c>
      <c r="C100" s="33" t="s">
        <v>269</v>
      </c>
      <c r="D100" s="17">
        <v>6799</v>
      </c>
      <c r="E100" s="30">
        <f t="shared" si="42"/>
        <v>1359.8</v>
      </c>
      <c r="F100" s="17">
        <f t="shared" si="43"/>
        <v>339.95</v>
      </c>
      <c r="G100" s="17">
        <v>24</v>
      </c>
      <c r="H100" s="17">
        <f t="shared" si="44"/>
        <v>339.95</v>
      </c>
      <c r="I100" s="17"/>
      <c r="J100" s="17">
        <f t="shared" si="45"/>
        <v>339.95</v>
      </c>
      <c r="K100" s="17"/>
      <c r="L100" s="17">
        <f t="shared" si="46"/>
        <v>339.95</v>
      </c>
      <c r="M100" s="17"/>
      <c r="N100" s="17"/>
    </row>
    <row r="101" spans="1:14">
      <c r="A101" s="57" t="s">
        <v>456</v>
      </c>
      <c r="B101" s="28"/>
      <c r="C101" s="26"/>
      <c r="D101" s="25">
        <f>SUM(D102:D113)</f>
        <v>46957</v>
      </c>
      <c r="E101" s="16">
        <f t="shared" ref="E101:E145" si="47">200*D101/1000</f>
        <v>9391.4</v>
      </c>
      <c r="F101" s="25">
        <f t="shared" si="30"/>
        <v>2347.85</v>
      </c>
      <c r="G101" s="25"/>
      <c r="H101" s="25">
        <f t="shared" ref="H101" si="48">E101/4</f>
        <v>2347.85</v>
      </c>
      <c r="I101" s="25"/>
      <c r="J101" s="25">
        <f t="shared" ref="J101" si="49">E101/4</f>
        <v>2347.85</v>
      </c>
      <c r="K101" s="25"/>
      <c r="L101" s="25">
        <f t="shared" ref="L101" si="50">E101/4</f>
        <v>2347.85</v>
      </c>
      <c r="M101" s="17"/>
      <c r="N101" s="17"/>
    </row>
    <row r="102" spans="1:14">
      <c r="A102" s="54">
        <v>1</v>
      </c>
      <c r="B102" s="17">
        <v>1328</v>
      </c>
      <c r="C102" s="17" t="s">
        <v>149</v>
      </c>
      <c r="D102" s="17">
        <v>6817</v>
      </c>
      <c r="E102" s="30">
        <f t="shared" ref="E102:E113" si="51">200*D102/1000</f>
        <v>1363.4</v>
      </c>
      <c r="F102" s="17">
        <f t="shared" ref="F102:F113" si="52">E102/4</f>
        <v>340.85</v>
      </c>
      <c r="G102" s="51">
        <v>108</v>
      </c>
      <c r="H102" s="17">
        <f t="shared" ref="H102:H113" si="53">E102/4</f>
        <v>340.85</v>
      </c>
      <c r="I102" s="17"/>
      <c r="J102" s="17">
        <f t="shared" ref="J102:J113" si="54">E102/4</f>
        <v>340.85</v>
      </c>
      <c r="K102" s="17"/>
      <c r="L102" s="17">
        <f t="shared" ref="L102:L113" si="55">E102/4</f>
        <v>340.85</v>
      </c>
      <c r="M102" s="17"/>
      <c r="N102" s="17" t="s">
        <v>474</v>
      </c>
    </row>
    <row r="103" spans="1:14">
      <c r="A103" s="54">
        <v>2</v>
      </c>
      <c r="B103" s="17" t="s">
        <v>432</v>
      </c>
      <c r="C103" s="17" t="s">
        <v>150</v>
      </c>
      <c r="D103" s="17">
        <v>5819</v>
      </c>
      <c r="E103" s="30">
        <f t="shared" si="51"/>
        <v>1163.8</v>
      </c>
      <c r="F103" s="17">
        <f t="shared" si="52"/>
        <v>290.95</v>
      </c>
      <c r="G103" s="17">
        <v>26</v>
      </c>
      <c r="H103" s="17">
        <f t="shared" si="53"/>
        <v>290.95</v>
      </c>
      <c r="I103" s="17"/>
      <c r="J103" s="17">
        <f t="shared" si="54"/>
        <v>290.95</v>
      </c>
      <c r="K103" s="17"/>
      <c r="L103" s="17">
        <f t="shared" si="55"/>
        <v>290.95</v>
      </c>
      <c r="M103" s="17"/>
      <c r="N103" s="17"/>
    </row>
    <row r="104" spans="1:14">
      <c r="A104" s="54">
        <v>3</v>
      </c>
      <c r="B104" s="17" t="s">
        <v>431</v>
      </c>
      <c r="C104" s="17" t="s">
        <v>148</v>
      </c>
      <c r="D104" s="17">
        <v>1983</v>
      </c>
      <c r="E104" s="30">
        <f t="shared" si="51"/>
        <v>396.6</v>
      </c>
      <c r="F104" s="17">
        <f t="shared" si="52"/>
        <v>99.15</v>
      </c>
      <c r="G104" s="17">
        <v>47</v>
      </c>
      <c r="H104" s="17">
        <f t="shared" si="53"/>
        <v>99.15</v>
      </c>
      <c r="I104" s="17"/>
      <c r="J104" s="17">
        <f t="shared" si="54"/>
        <v>99.15</v>
      </c>
      <c r="K104" s="17"/>
      <c r="L104" s="17">
        <f t="shared" si="55"/>
        <v>99.15</v>
      </c>
      <c r="M104" s="17"/>
      <c r="N104" s="17"/>
    </row>
    <row r="105" spans="1:14">
      <c r="A105" s="54">
        <v>4</v>
      </c>
      <c r="B105" s="17" t="s">
        <v>434</v>
      </c>
      <c r="C105" s="17" t="s">
        <v>152</v>
      </c>
      <c r="D105" s="17">
        <v>4646</v>
      </c>
      <c r="E105" s="30">
        <f t="shared" si="51"/>
        <v>929.2</v>
      </c>
      <c r="F105" s="17">
        <f t="shared" si="52"/>
        <v>232.3</v>
      </c>
      <c r="G105" s="17">
        <v>48</v>
      </c>
      <c r="H105" s="17">
        <f t="shared" si="53"/>
        <v>232.3</v>
      </c>
      <c r="I105" s="17"/>
      <c r="J105" s="17">
        <f t="shared" si="54"/>
        <v>232.3</v>
      </c>
      <c r="K105" s="17"/>
      <c r="L105" s="17">
        <f t="shared" si="55"/>
        <v>232.3</v>
      </c>
      <c r="M105" s="17"/>
      <c r="N105" s="17"/>
    </row>
    <row r="106" spans="1:14">
      <c r="A106" s="54">
        <v>5</v>
      </c>
      <c r="B106" s="17" t="s">
        <v>411</v>
      </c>
      <c r="C106" s="17" t="s">
        <v>145</v>
      </c>
      <c r="D106" s="17">
        <v>3560</v>
      </c>
      <c r="E106" s="30">
        <f t="shared" si="51"/>
        <v>712</v>
      </c>
      <c r="F106" s="17">
        <f t="shared" si="52"/>
        <v>178</v>
      </c>
      <c r="G106" s="17">
        <v>81</v>
      </c>
      <c r="H106" s="17">
        <f t="shared" si="53"/>
        <v>178</v>
      </c>
      <c r="I106" s="17"/>
      <c r="J106" s="17">
        <f t="shared" si="54"/>
        <v>178</v>
      </c>
      <c r="K106" s="17"/>
      <c r="L106" s="17">
        <f t="shared" si="55"/>
        <v>178</v>
      </c>
      <c r="M106" s="17"/>
      <c r="N106" s="17"/>
    </row>
    <row r="107" spans="1:14">
      <c r="A107" s="54">
        <v>6</v>
      </c>
      <c r="B107" s="17" t="s">
        <v>429</v>
      </c>
      <c r="C107" s="17" t="s">
        <v>146</v>
      </c>
      <c r="D107" s="17">
        <v>3000</v>
      </c>
      <c r="E107" s="30">
        <f t="shared" si="51"/>
        <v>600</v>
      </c>
      <c r="F107" s="17">
        <f t="shared" si="52"/>
        <v>150</v>
      </c>
      <c r="G107" s="51">
        <v>130</v>
      </c>
      <c r="H107" s="17">
        <f t="shared" si="53"/>
        <v>150</v>
      </c>
      <c r="I107" s="17"/>
      <c r="J107" s="17">
        <f t="shared" si="54"/>
        <v>150</v>
      </c>
      <c r="K107" s="17"/>
      <c r="L107" s="17">
        <f t="shared" si="55"/>
        <v>150</v>
      </c>
      <c r="M107" s="17"/>
      <c r="N107" s="17"/>
    </row>
    <row r="108" spans="1:14">
      <c r="A108" s="54">
        <v>7</v>
      </c>
      <c r="B108" s="17" t="s">
        <v>430</v>
      </c>
      <c r="C108" s="17" t="s">
        <v>147</v>
      </c>
      <c r="D108" s="17">
        <v>2842</v>
      </c>
      <c r="E108" s="30">
        <f t="shared" si="51"/>
        <v>568.4</v>
      </c>
      <c r="F108" s="17">
        <f t="shared" si="52"/>
        <v>142.1</v>
      </c>
      <c r="G108" s="17">
        <v>85</v>
      </c>
      <c r="H108" s="17">
        <f t="shared" si="53"/>
        <v>142.1</v>
      </c>
      <c r="I108" s="17"/>
      <c r="J108" s="17">
        <f t="shared" si="54"/>
        <v>142.1</v>
      </c>
      <c r="K108" s="17"/>
      <c r="L108" s="17">
        <f t="shared" si="55"/>
        <v>142.1</v>
      </c>
      <c r="M108" s="17"/>
      <c r="N108" s="17"/>
    </row>
    <row r="109" spans="1:14">
      <c r="A109" s="54">
        <v>8</v>
      </c>
      <c r="B109" s="17" t="s">
        <v>435</v>
      </c>
      <c r="C109" s="17" t="s">
        <v>153</v>
      </c>
      <c r="D109" s="17">
        <v>2369</v>
      </c>
      <c r="E109" s="30">
        <f t="shared" si="51"/>
        <v>473.8</v>
      </c>
      <c r="F109" s="17">
        <f t="shared" si="52"/>
        <v>118.45</v>
      </c>
      <c r="G109" s="51">
        <v>266</v>
      </c>
      <c r="H109" s="17">
        <f t="shared" si="53"/>
        <v>118.45</v>
      </c>
      <c r="I109" s="17"/>
      <c r="J109" s="17">
        <f t="shared" si="54"/>
        <v>118.45</v>
      </c>
      <c r="K109" s="17"/>
      <c r="L109" s="17">
        <f t="shared" si="55"/>
        <v>118.45</v>
      </c>
      <c r="M109" s="17"/>
      <c r="N109" s="17"/>
    </row>
    <row r="110" spans="1:14">
      <c r="A110" s="54">
        <v>9</v>
      </c>
      <c r="B110" s="17" t="s">
        <v>433</v>
      </c>
      <c r="C110" s="17" t="s">
        <v>151</v>
      </c>
      <c r="D110" s="17">
        <v>4821</v>
      </c>
      <c r="E110" s="30">
        <f t="shared" si="51"/>
        <v>964.2</v>
      </c>
      <c r="F110" s="17">
        <f t="shared" si="52"/>
        <v>241.05</v>
      </c>
      <c r="G110" s="17">
        <v>36</v>
      </c>
      <c r="H110" s="17">
        <f t="shared" si="53"/>
        <v>241.05</v>
      </c>
      <c r="I110" s="17"/>
      <c r="J110" s="17">
        <f t="shared" si="54"/>
        <v>241.05</v>
      </c>
      <c r="K110" s="17"/>
      <c r="L110" s="17">
        <f t="shared" si="55"/>
        <v>241.05</v>
      </c>
      <c r="M110" s="17"/>
      <c r="N110" s="17" t="s">
        <v>474</v>
      </c>
    </row>
    <row r="111" spans="1:14">
      <c r="A111" s="54">
        <v>10</v>
      </c>
      <c r="B111" s="17" t="s">
        <v>438</v>
      </c>
      <c r="C111" s="17" t="s">
        <v>156</v>
      </c>
      <c r="D111" s="17">
        <v>6993</v>
      </c>
      <c r="E111" s="30">
        <f t="shared" si="51"/>
        <v>1398.6</v>
      </c>
      <c r="F111" s="17">
        <f t="shared" si="52"/>
        <v>349.65</v>
      </c>
      <c r="G111" s="51">
        <v>109</v>
      </c>
      <c r="H111" s="17">
        <f t="shared" si="53"/>
        <v>349.65</v>
      </c>
      <c r="I111" s="17"/>
      <c r="J111" s="17">
        <f t="shared" si="54"/>
        <v>349.65</v>
      </c>
      <c r="K111" s="17"/>
      <c r="L111" s="17">
        <f t="shared" si="55"/>
        <v>349.65</v>
      </c>
      <c r="M111" s="17"/>
      <c r="N111" s="17"/>
    </row>
    <row r="112" spans="1:14">
      <c r="A112" s="54">
        <v>11</v>
      </c>
      <c r="B112" s="17" t="s">
        <v>436</v>
      </c>
      <c r="C112" s="17" t="s">
        <v>154</v>
      </c>
      <c r="D112" s="17">
        <v>2010</v>
      </c>
      <c r="E112" s="30">
        <f t="shared" si="51"/>
        <v>402</v>
      </c>
      <c r="F112" s="17">
        <f t="shared" si="52"/>
        <v>100.5</v>
      </c>
      <c r="G112" s="17">
        <v>2</v>
      </c>
      <c r="H112" s="17">
        <f t="shared" si="53"/>
        <v>100.5</v>
      </c>
      <c r="I112" s="17"/>
      <c r="J112" s="17">
        <f t="shared" si="54"/>
        <v>100.5</v>
      </c>
      <c r="K112" s="17"/>
      <c r="L112" s="17">
        <f t="shared" si="55"/>
        <v>100.5</v>
      </c>
      <c r="M112" s="17"/>
      <c r="N112" s="17"/>
    </row>
    <row r="113" spans="1:14">
      <c r="A113" s="54">
        <v>12</v>
      </c>
      <c r="B113" s="17" t="s">
        <v>437</v>
      </c>
      <c r="C113" s="17" t="s">
        <v>155</v>
      </c>
      <c r="D113" s="17">
        <v>2097</v>
      </c>
      <c r="E113" s="30">
        <f t="shared" si="51"/>
        <v>419.4</v>
      </c>
      <c r="F113" s="17">
        <f t="shared" si="52"/>
        <v>104.85</v>
      </c>
      <c r="G113" s="17">
        <v>37</v>
      </c>
      <c r="H113" s="17">
        <f t="shared" si="53"/>
        <v>104.85</v>
      </c>
      <c r="I113" s="17"/>
      <c r="J113" s="17">
        <f t="shared" si="54"/>
        <v>104.85</v>
      </c>
      <c r="K113" s="17"/>
      <c r="L113" s="17">
        <f t="shared" si="55"/>
        <v>104.85</v>
      </c>
      <c r="M113" s="17"/>
      <c r="N113" s="17"/>
    </row>
    <row r="114" spans="1:14">
      <c r="A114" s="56" t="s">
        <v>457</v>
      </c>
      <c r="B114" s="28"/>
      <c r="C114" s="26"/>
      <c r="D114" s="25">
        <f>SUM(D115:D131)</f>
        <v>63632</v>
      </c>
      <c r="E114" s="16">
        <f t="shared" si="47"/>
        <v>12726.4</v>
      </c>
      <c r="F114" s="25">
        <f t="shared" si="30"/>
        <v>3181.6</v>
      </c>
      <c r="G114" s="25"/>
      <c r="H114" s="25">
        <f t="shared" ref="H114" si="56">E114/4</f>
        <v>3181.6</v>
      </c>
      <c r="I114" s="25"/>
      <c r="J114" s="25">
        <f t="shared" ref="J114" si="57">E114/4</f>
        <v>3181.6</v>
      </c>
      <c r="K114" s="25"/>
      <c r="L114" s="25">
        <f t="shared" ref="L114" si="58">E114/4</f>
        <v>3181.6</v>
      </c>
      <c r="M114" s="17"/>
      <c r="N114" s="17"/>
    </row>
    <row r="115" spans="1:14">
      <c r="A115" s="54">
        <v>1</v>
      </c>
      <c r="B115" s="38" t="s">
        <v>222</v>
      </c>
      <c r="C115" s="36" t="s">
        <v>141</v>
      </c>
      <c r="D115" s="17">
        <v>3014</v>
      </c>
      <c r="E115" s="30">
        <f t="shared" ref="E115:E131" si="59">200*D115/1000</f>
        <v>602.79999999999995</v>
      </c>
      <c r="F115" s="17">
        <f t="shared" ref="F115:F131" si="60">E115/4</f>
        <v>150.69999999999999</v>
      </c>
      <c r="G115" s="17">
        <v>35</v>
      </c>
      <c r="H115" s="17">
        <f t="shared" ref="H115:H131" si="61">E115/4</f>
        <v>150.69999999999999</v>
      </c>
      <c r="I115" s="17"/>
      <c r="J115" s="17">
        <f t="shared" ref="J115:J131" si="62">E115/4</f>
        <v>150.69999999999999</v>
      </c>
      <c r="K115" s="17"/>
      <c r="L115" s="17">
        <f t="shared" ref="L115:L131" si="63">E115/4</f>
        <v>150.69999999999999</v>
      </c>
      <c r="M115" s="17"/>
      <c r="N115" s="17"/>
    </row>
    <row r="116" spans="1:14">
      <c r="A116" s="54">
        <v>2</v>
      </c>
      <c r="B116" s="38" t="s">
        <v>219</v>
      </c>
      <c r="C116" s="36" t="s">
        <v>138</v>
      </c>
      <c r="D116" s="17">
        <v>4810</v>
      </c>
      <c r="E116" s="30">
        <f t="shared" si="59"/>
        <v>962</v>
      </c>
      <c r="F116" s="17">
        <f t="shared" si="60"/>
        <v>240.5</v>
      </c>
      <c r="G116" s="17">
        <v>161</v>
      </c>
      <c r="H116" s="17">
        <f t="shared" si="61"/>
        <v>240.5</v>
      </c>
      <c r="I116" s="17"/>
      <c r="J116" s="17">
        <f t="shared" si="62"/>
        <v>240.5</v>
      </c>
      <c r="K116" s="17"/>
      <c r="L116" s="17">
        <f t="shared" si="63"/>
        <v>240.5</v>
      </c>
      <c r="M116" s="17"/>
      <c r="N116" s="17"/>
    </row>
    <row r="117" spans="1:14">
      <c r="A117" s="54">
        <v>3</v>
      </c>
      <c r="B117" s="38" t="s">
        <v>212</v>
      </c>
      <c r="C117" s="36" t="s">
        <v>131</v>
      </c>
      <c r="D117" s="17">
        <v>5675</v>
      </c>
      <c r="E117" s="30">
        <f t="shared" si="59"/>
        <v>1135</v>
      </c>
      <c r="F117" s="17">
        <f t="shared" si="60"/>
        <v>283.75</v>
      </c>
      <c r="G117" s="17">
        <v>303</v>
      </c>
      <c r="H117" s="17">
        <f t="shared" si="61"/>
        <v>283.75</v>
      </c>
      <c r="I117" s="17"/>
      <c r="J117" s="17">
        <f t="shared" si="62"/>
        <v>283.75</v>
      </c>
      <c r="K117" s="17"/>
      <c r="L117" s="17">
        <f t="shared" si="63"/>
        <v>283.75</v>
      </c>
      <c r="M117" s="17"/>
      <c r="N117" s="17"/>
    </row>
    <row r="118" spans="1:14">
      <c r="A118" s="54">
        <v>4</v>
      </c>
      <c r="B118" s="39" t="s">
        <v>325</v>
      </c>
      <c r="C118" s="37" t="s">
        <v>323</v>
      </c>
      <c r="D118" s="17">
        <v>8571</v>
      </c>
      <c r="E118" s="30">
        <f t="shared" si="59"/>
        <v>1714.2</v>
      </c>
      <c r="F118" s="17">
        <f t="shared" si="60"/>
        <v>428.55</v>
      </c>
      <c r="G118" s="17">
        <v>174</v>
      </c>
      <c r="H118" s="17">
        <f t="shared" si="61"/>
        <v>428.55</v>
      </c>
      <c r="I118" s="17"/>
      <c r="J118" s="17">
        <f t="shared" si="62"/>
        <v>428.55</v>
      </c>
      <c r="K118" s="17"/>
      <c r="L118" s="17">
        <f t="shared" si="63"/>
        <v>428.55</v>
      </c>
      <c r="M118" s="17"/>
      <c r="N118" s="17"/>
    </row>
    <row r="119" spans="1:14">
      <c r="A119" s="54">
        <v>5</v>
      </c>
      <c r="B119" s="38" t="s">
        <v>223</v>
      </c>
      <c r="C119" s="36" t="s">
        <v>142</v>
      </c>
      <c r="D119" s="17">
        <v>4292</v>
      </c>
      <c r="E119" s="30">
        <f t="shared" si="59"/>
        <v>858.4</v>
      </c>
      <c r="F119" s="17">
        <f t="shared" si="60"/>
        <v>214.6</v>
      </c>
      <c r="G119" s="17">
        <v>202</v>
      </c>
      <c r="H119" s="17">
        <f t="shared" si="61"/>
        <v>214.6</v>
      </c>
      <c r="I119" s="17"/>
      <c r="J119" s="17">
        <f t="shared" si="62"/>
        <v>214.6</v>
      </c>
      <c r="K119" s="17"/>
      <c r="L119" s="17">
        <f t="shared" si="63"/>
        <v>214.6</v>
      </c>
      <c r="M119" s="17"/>
      <c r="N119" s="17"/>
    </row>
    <row r="120" spans="1:14">
      <c r="A120" s="54">
        <v>6</v>
      </c>
      <c r="B120" s="38" t="s">
        <v>220</v>
      </c>
      <c r="C120" s="36" t="s">
        <v>139</v>
      </c>
      <c r="D120" s="17">
        <v>2518</v>
      </c>
      <c r="E120" s="30">
        <f t="shared" si="59"/>
        <v>503.6</v>
      </c>
      <c r="F120" s="17">
        <f t="shared" si="60"/>
        <v>125.9</v>
      </c>
      <c r="G120" s="17">
        <v>60</v>
      </c>
      <c r="H120" s="17">
        <f t="shared" si="61"/>
        <v>125.9</v>
      </c>
      <c r="I120" s="17"/>
      <c r="J120" s="17">
        <f t="shared" si="62"/>
        <v>125.9</v>
      </c>
      <c r="K120" s="17"/>
      <c r="L120" s="17">
        <f t="shared" si="63"/>
        <v>125.9</v>
      </c>
      <c r="M120" s="17"/>
      <c r="N120" s="17"/>
    </row>
    <row r="121" spans="1:14">
      <c r="A121" s="54">
        <v>7</v>
      </c>
      <c r="B121" s="38" t="s">
        <v>214</v>
      </c>
      <c r="C121" s="36" t="s">
        <v>133</v>
      </c>
      <c r="D121" s="17">
        <v>3316</v>
      </c>
      <c r="E121" s="30">
        <f t="shared" si="59"/>
        <v>663.2</v>
      </c>
      <c r="F121" s="17">
        <f t="shared" si="60"/>
        <v>165.8</v>
      </c>
      <c r="G121" s="17">
        <v>55</v>
      </c>
      <c r="H121" s="17">
        <f t="shared" si="61"/>
        <v>165.8</v>
      </c>
      <c r="I121" s="17"/>
      <c r="J121" s="17">
        <f t="shared" si="62"/>
        <v>165.8</v>
      </c>
      <c r="K121" s="17"/>
      <c r="L121" s="17">
        <f t="shared" si="63"/>
        <v>165.8</v>
      </c>
      <c r="M121" s="17"/>
      <c r="N121" s="17"/>
    </row>
    <row r="122" spans="1:14">
      <c r="A122" s="54">
        <v>8</v>
      </c>
      <c r="B122" s="38" t="s">
        <v>213</v>
      </c>
      <c r="C122" s="36" t="s">
        <v>132</v>
      </c>
      <c r="D122" s="17">
        <v>2991</v>
      </c>
      <c r="E122" s="30">
        <f t="shared" si="59"/>
        <v>598.20000000000005</v>
      </c>
      <c r="F122" s="17">
        <f t="shared" si="60"/>
        <v>149.55000000000001</v>
      </c>
      <c r="G122" s="17">
        <v>194</v>
      </c>
      <c r="H122" s="17">
        <f t="shared" si="61"/>
        <v>149.55000000000001</v>
      </c>
      <c r="I122" s="17"/>
      <c r="J122" s="17">
        <f t="shared" si="62"/>
        <v>149.55000000000001</v>
      </c>
      <c r="K122" s="17"/>
      <c r="L122" s="17">
        <f t="shared" si="63"/>
        <v>149.55000000000001</v>
      </c>
      <c r="M122" s="17"/>
      <c r="N122" s="17"/>
    </row>
    <row r="123" spans="1:14">
      <c r="A123" s="54">
        <v>9</v>
      </c>
      <c r="B123" s="38" t="s">
        <v>224</v>
      </c>
      <c r="C123" s="36" t="s">
        <v>143</v>
      </c>
      <c r="D123" s="17">
        <v>1838</v>
      </c>
      <c r="E123" s="30">
        <f t="shared" si="59"/>
        <v>367.6</v>
      </c>
      <c r="F123" s="17">
        <f t="shared" si="60"/>
        <v>91.9</v>
      </c>
      <c r="G123" s="17">
        <v>125</v>
      </c>
      <c r="H123" s="17">
        <f t="shared" si="61"/>
        <v>91.9</v>
      </c>
      <c r="I123" s="17"/>
      <c r="J123" s="17">
        <f t="shared" si="62"/>
        <v>91.9</v>
      </c>
      <c r="K123" s="17"/>
      <c r="L123" s="17">
        <f t="shared" si="63"/>
        <v>91.9</v>
      </c>
      <c r="M123" s="17"/>
      <c r="N123" s="17"/>
    </row>
    <row r="124" spans="1:14">
      <c r="A124" s="54">
        <v>10</v>
      </c>
      <c r="B124" s="38" t="s">
        <v>216</v>
      </c>
      <c r="C124" s="36" t="s">
        <v>135</v>
      </c>
      <c r="D124" s="17">
        <v>4308</v>
      </c>
      <c r="E124" s="30">
        <f t="shared" si="59"/>
        <v>861.6</v>
      </c>
      <c r="F124" s="17">
        <f t="shared" si="60"/>
        <v>215.4</v>
      </c>
      <c r="G124" s="17">
        <v>238</v>
      </c>
      <c r="H124" s="17">
        <f t="shared" si="61"/>
        <v>215.4</v>
      </c>
      <c r="I124" s="17"/>
      <c r="J124" s="17">
        <f t="shared" si="62"/>
        <v>215.4</v>
      </c>
      <c r="K124" s="17"/>
      <c r="L124" s="17">
        <f t="shared" si="63"/>
        <v>215.4</v>
      </c>
      <c r="M124" s="17"/>
      <c r="N124" s="17"/>
    </row>
    <row r="125" spans="1:14">
      <c r="A125" s="54">
        <v>11</v>
      </c>
      <c r="B125" s="38" t="s">
        <v>221</v>
      </c>
      <c r="C125" s="36" t="s">
        <v>140</v>
      </c>
      <c r="D125" s="17">
        <v>5464</v>
      </c>
      <c r="E125" s="30">
        <f t="shared" si="59"/>
        <v>1092.8</v>
      </c>
      <c r="F125" s="17">
        <f t="shared" si="60"/>
        <v>273.2</v>
      </c>
      <c r="G125" s="17">
        <v>219</v>
      </c>
      <c r="H125" s="17">
        <f t="shared" si="61"/>
        <v>273.2</v>
      </c>
      <c r="I125" s="17"/>
      <c r="J125" s="17">
        <f t="shared" si="62"/>
        <v>273.2</v>
      </c>
      <c r="K125" s="17"/>
      <c r="L125" s="17">
        <f t="shared" si="63"/>
        <v>273.2</v>
      </c>
      <c r="M125" s="17"/>
      <c r="N125" s="17" t="s">
        <v>474</v>
      </c>
    </row>
    <row r="126" spans="1:14">
      <c r="A126" s="54">
        <v>12</v>
      </c>
      <c r="B126" s="38" t="s">
        <v>211</v>
      </c>
      <c r="C126" s="36" t="s">
        <v>129</v>
      </c>
      <c r="D126" s="17">
        <v>5739</v>
      </c>
      <c r="E126" s="30">
        <f t="shared" si="59"/>
        <v>1147.8</v>
      </c>
      <c r="F126" s="17">
        <f t="shared" si="60"/>
        <v>286.95</v>
      </c>
      <c r="G126" s="17">
        <v>280</v>
      </c>
      <c r="H126" s="17">
        <f t="shared" si="61"/>
        <v>286.95</v>
      </c>
      <c r="I126" s="17"/>
      <c r="J126" s="17">
        <f t="shared" si="62"/>
        <v>286.95</v>
      </c>
      <c r="K126" s="17"/>
      <c r="L126" s="17">
        <f t="shared" si="63"/>
        <v>286.95</v>
      </c>
      <c r="M126" s="17"/>
      <c r="N126" s="17"/>
    </row>
    <row r="127" spans="1:14">
      <c r="A127" s="54">
        <v>13</v>
      </c>
      <c r="B127" s="38" t="s">
        <v>215</v>
      </c>
      <c r="C127" s="36" t="s">
        <v>134</v>
      </c>
      <c r="D127" s="17">
        <v>2409</v>
      </c>
      <c r="E127" s="30">
        <f t="shared" si="59"/>
        <v>481.8</v>
      </c>
      <c r="F127" s="17">
        <f t="shared" si="60"/>
        <v>120.45</v>
      </c>
      <c r="G127" s="17">
        <v>114</v>
      </c>
      <c r="H127" s="17">
        <f t="shared" si="61"/>
        <v>120.45</v>
      </c>
      <c r="I127" s="17"/>
      <c r="J127" s="17">
        <f t="shared" si="62"/>
        <v>120.45</v>
      </c>
      <c r="K127" s="17"/>
      <c r="L127" s="17">
        <f t="shared" si="63"/>
        <v>120.45</v>
      </c>
      <c r="M127" s="17"/>
      <c r="N127" s="17"/>
    </row>
    <row r="128" spans="1:14">
      <c r="A128" s="54">
        <v>14</v>
      </c>
      <c r="B128" s="38" t="s">
        <v>218</v>
      </c>
      <c r="C128" s="36" t="s">
        <v>137</v>
      </c>
      <c r="D128" s="17">
        <v>2733</v>
      </c>
      <c r="E128" s="30">
        <f t="shared" si="59"/>
        <v>546.6</v>
      </c>
      <c r="F128" s="17">
        <f t="shared" si="60"/>
        <v>136.65</v>
      </c>
      <c r="G128" s="17">
        <v>20</v>
      </c>
      <c r="H128" s="17">
        <f t="shared" si="61"/>
        <v>136.65</v>
      </c>
      <c r="I128" s="17"/>
      <c r="J128" s="17">
        <f t="shared" si="62"/>
        <v>136.65</v>
      </c>
      <c r="K128" s="17"/>
      <c r="L128" s="17">
        <f t="shared" si="63"/>
        <v>136.65</v>
      </c>
      <c r="M128" s="17"/>
      <c r="N128" s="17"/>
    </row>
    <row r="129" spans="1:14">
      <c r="A129" s="54">
        <v>15</v>
      </c>
      <c r="B129" s="38" t="s">
        <v>469</v>
      </c>
      <c r="C129" s="36" t="s">
        <v>130</v>
      </c>
      <c r="D129" s="17">
        <v>2689</v>
      </c>
      <c r="E129" s="30">
        <f t="shared" si="59"/>
        <v>537.79999999999995</v>
      </c>
      <c r="F129" s="17">
        <f t="shared" si="60"/>
        <v>134.44999999999999</v>
      </c>
      <c r="G129" s="17">
        <v>81</v>
      </c>
      <c r="H129" s="17">
        <f t="shared" si="61"/>
        <v>134.44999999999999</v>
      </c>
      <c r="I129" s="17"/>
      <c r="J129" s="17">
        <f t="shared" si="62"/>
        <v>134.44999999999999</v>
      </c>
      <c r="K129" s="17"/>
      <c r="L129" s="17">
        <f t="shared" si="63"/>
        <v>134.44999999999999</v>
      </c>
      <c r="M129" s="17"/>
      <c r="N129" s="17"/>
    </row>
    <row r="130" spans="1:14">
      <c r="A130" s="54">
        <v>16</v>
      </c>
      <c r="B130" s="38" t="s">
        <v>217</v>
      </c>
      <c r="C130" s="36" t="s">
        <v>136</v>
      </c>
      <c r="D130" s="17">
        <v>3265</v>
      </c>
      <c r="E130" s="30">
        <f t="shared" si="59"/>
        <v>653</v>
      </c>
      <c r="F130" s="17">
        <f t="shared" si="60"/>
        <v>163.25</v>
      </c>
      <c r="G130" s="17">
        <v>0</v>
      </c>
      <c r="H130" s="17">
        <f t="shared" si="61"/>
        <v>163.25</v>
      </c>
      <c r="I130" s="17"/>
      <c r="J130" s="17">
        <f t="shared" si="62"/>
        <v>163.25</v>
      </c>
      <c r="K130" s="17"/>
      <c r="L130" s="17">
        <f t="shared" si="63"/>
        <v>163.25</v>
      </c>
      <c r="M130" s="17"/>
      <c r="N130" s="17"/>
    </row>
    <row r="131" spans="1:14">
      <c r="A131" s="54">
        <v>17</v>
      </c>
      <c r="B131" s="39" t="s">
        <v>324</v>
      </c>
      <c r="C131" s="37" t="s">
        <v>322</v>
      </c>
      <c r="D131" s="17"/>
      <c r="E131" s="30">
        <f t="shared" si="59"/>
        <v>0</v>
      </c>
      <c r="F131" s="17">
        <f t="shared" si="60"/>
        <v>0</v>
      </c>
      <c r="G131" s="17">
        <v>0</v>
      </c>
      <c r="H131" s="17">
        <f t="shared" si="61"/>
        <v>0</v>
      </c>
      <c r="I131" s="17"/>
      <c r="J131" s="17">
        <f t="shared" si="62"/>
        <v>0</v>
      </c>
      <c r="K131" s="17"/>
      <c r="L131" s="17">
        <f t="shared" si="63"/>
        <v>0</v>
      </c>
      <c r="M131" s="17"/>
      <c r="N131" s="17"/>
    </row>
    <row r="132" spans="1:14">
      <c r="A132" s="57" t="s">
        <v>458</v>
      </c>
      <c r="B132" s="28"/>
      <c r="C132" s="26"/>
      <c r="D132" s="26">
        <f>SUM(D133:D144)</f>
        <v>36783</v>
      </c>
      <c r="E132" s="16">
        <f t="shared" si="47"/>
        <v>7356.6</v>
      </c>
      <c r="F132" s="25">
        <f t="shared" si="30"/>
        <v>1839.15</v>
      </c>
      <c r="G132" s="25"/>
      <c r="H132" s="25">
        <f t="shared" ref="H132" si="64">E132/4</f>
        <v>1839.15</v>
      </c>
      <c r="I132" s="25"/>
      <c r="J132" s="25">
        <f t="shared" ref="J132" si="65">E132/4</f>
        <v>1839.15</v>
      </c>
      <c r="K132" s="25"/>
      <c r="L132" s="25">
        <f t="shared" ref="L132" si="66">E132/4</f>
        <v>1839.15</v>
      </c>
      <c r="M132" s="25"/>
      <c r="N132" s="17"/>
    </row>
    <row r="133" spans="1:14">
      <c r="A133" s="54">
        <v>1</v>
      </c>
      <c r="B133" s="40" t="s">
        <v>173</v>
      </c>
      <c r="C133" s="41" t="s">
        <v>36</v>
      </c>
      <c r="D133" s="42">
        <v>5398</v>
      </c>
      <c r="E133" s="30">
        <f t="shared" ref="E133:E144" si="67">200*D133/1000</f>
        <v>1079.5999999999999</v>
      </c>
      <c r="F133" s="17">
        <f t="shared" ref="F133:F144" si="68">E133/4</f>
        <v>269.89999999999998</v>
      </c>
      <c r="G133" s="17">
        <v>31</v>
      </c>
      <c r="H133" s="17">
        <f t="shared" ref="H133:H144" si="69">E133/4</f>
        <v>269.89999999999998</v>
      </c>
      <c r="I133" s="17"/>
      <c r="J133" s="17">
        <f t="shared" ref="J133:J144" si="70">E133/4</f>
        <v>269.89999999999998</v>
      </c>
      <c r="K133" s="17"/>
      <c r="L133" s="17">
        <f t="shared" ref="L133:L144" si="71">E133/4</f>
        <v>269.89999999999998</v>
      </c>
      <c r="M133" s="17"/>
      <c r="N133" s="17" t="s">
        <v>474</v>
      </c>
    </row>
    <row r="134" spans="1:14">
      <c r="A134" s="54">
        <v>2</v>
      </c>
      <c r="B134" s="40" t="s">
        <v>174</v>
      </c>
      <c r="C134" s="41" t="s">
        <v>37</v>
      </c>
      <c r="D134" s="42">
        <v>5046</v>
      </c>
      <c r="E134" s="30">
        <f t="shared" si="67"/>
        <v>1009.2</v>
      </c>
      <c r="F134" s="17">
        <f t="shared" si="68"/>
        <v>252.3</v>
      </c>
      <c r="G134" s="17">
        <v>3</v>
      </c>
      <c r="H134" s="17">
        <f t="shared" si="69"/>
        <v>252.3</v>
      </c>
      <c r="I134" s="17"/>
      <c r="J134" s="17">
        <f t="shared" si="70"/>
        <v>252.3</v>
      </c>
      <c r="K134" s="17"/>
      <c r="L134" s="17">
        <f t="shared" si="71"/>
        <v>252.3</v>
      </c>
      <c r="M134" s="17"/>
      <c r="N134" s="17" t="s">
        <v>474</v>
      </c>
    </row>
    <row r="135" spans="1:14">
      <c r="A135" s="54">
        <v>3</v>
      </c>
      <c r="B135" s="40" t="s">
        <v>183</v>
      </c>
      <c r="C135" s="41" t="s">
        <v>47</v>
      </c>
      <c r="D135" s="42">
        <v>6375</v>
      </c>
      <c r="E135" s="30">
        <f t="shared" si="67"/>
        <v>1275</v>
      </c>
      <c r="F135" s="17">
        <f t="shared" si="68"/>
        <v>318.75</v>
      </c>
      <c r="G135" s="17">
        <v>0</v>
      </c>
      <c r="H135" s="17">
        <f t="shared" si="69"/>
        <v>318.75</v>
      </c>
      <c r="I135" s="17"/>
      <c r="J135" s="17">
        <f t="shared" si="70"/>
        <v>318.75</v>
      </c>
      <c r="K135" s="17"/>
      <c r="L135" s="17">
        <f t="shared" si="71"/>
        <v>318.75</v>
      </c>
      <c r="M135" s="17"/>
      <c r="N135" s="17"/>
    </row>
    <row r="136" spans="1:14">
      <c r="A136" s="54">
        <v>4</v>
      </c>
      <c r="B136" s="40" t="s">
        <v>178</v>
      </c>
      <c r="C136" s="41" t="s">
        <v>42</v>
      </c>
      <c r="D136" s="42">
        <v>3151</v>
      </c>
      <c r="E136" s="30">
        <f t="shared" si="67"/>
        <v>630.20000000000005</v>
      </c>
      <c r="F136" s="17">
        <f t="shared" si="68"/>
        <v>157.55000000000001</v>
      </c>
      <c r="G136" s="17">
        <v>0</v>
      </c>
      <c r="H136" s="17">
        <f t="shared" si="69"/>
        <v>157.55000000000001</v>
      </c>
      <c r="I136" s="17"/>
      <c r="J136" s="17">
        <f t="shared" si="70"/>
        <v>157.55000000000001</v>
      </c>
      <c r="K136" s="17"/>
      <c r="L136" s="17">
        <f t="shared" si="71"/>
        <v>157.55000000000001</v>
      </c>
      <c r="M136" s="17"/>
      <c r="N136" s="17"/>
    </row>
    <row r="137" spans="1:14">
      <c r="A137" s="54">
        <v>5</v>
      </c>
      <c r="B137" s="40" t="s">
        <v>181</v>
      </c>
      <c r="C137" s="41" t="s">
        <v>45</v>
      </c>
      <c r="D137" s="42">
        <v>3035</v>
      </c>
      <c r="E137" s="30">
        <f t="shared" si="67"/>
        <v>607</v>
      </c>
      <c r="F137" s="17">
        <f t="shared" si="68"/>
        <v>151.75</v>
      </c>
      <c r="G137" s="17">
        <v>0</v>
      </c>
      <c r="H137" s="17">
        <f t="shared" si="69"/>
        <v>151.75</v>
      </c>
      <c r="I137" s="17"/>
      <c r="J137" s="17">
        <f t="shared" si="70"/>
        <v>151.75</v>
      </c>
      <c r="K137" s="17"/>
      <c r="L137" s="17">
        <f t="shared" si="71"/>
        <v>151.75</v>
      </c>
      <c r="M137" s="17"/>
      <c r="N137" s="17"/>
    </row>
    <row r="138" spans="1:14">
      <c r="A138" s="54">
        <v>6</v>
      </c>
      <c r="B138" s="40" t="s">
        <v>180</v>
      </c>
      <c r="C138" s="41" t="s">
        <v>44</v>
      </c>
      <c r="D138" s="42">
        <v>2589</v>
      </c>
      <c r="E138" s="30">
        <f t="shared" si="67"/>
        <v>517.79999999999995</v>
      </c>
      <c r="F138" s="17">
        <f t="shared" si="68"/>
        <v>129.44999999999999</v>
      </c>
      <c r="G138" s="17">
        <v>0</v>
      </c>
      <c r="H138" s="17">
        <f t="shared" si="69"/>
        <v>129.44999999999999</v>
      </c>
      <c r="I138" s="17"/>
      <c r="J138" s="17">
        <f t="shared" si="70"/>
        <v>129.44999999999999</v>
      </c>
      <c r="K138" s="17"/>
      <c r="L138" s="17">
        <f t="shared" si="71"/>
        <v>129.44999999999999</v>
      </c>
      <c r="M138" s="17"/>
      <c r="N138" s="17"/>
    </row>
    <row r="139" spans="1:14">
      <c r="A139" s="54">
        <v>7</v>
      </c>
      <c r="B139" s="40" t="s">
        <v>176</v>
      </c>
      <c r="C139" s="41" t="s">
        <v>39</v>
      </c>
      <c r="D139" s="42">
        <v>2042</v>
      </c>
      <c r="E139" s="30">
        <f t="shared" si="67"/>
        <v>408.4</v>
      </c>
      <c r="F139" s="17">
        <f t="shared" si="68"/>
        <v>102.1</v>
      </c>
      <c r="G139" s="17">
        <v>0</v>
      </c>
      <c r="H139" s="17">
        <f t="shared" si="69"/>
        <v>102.1</v>
      </c>
      <c r="I139" s="17"/>
      <c r="J139" s="17">
        <f t="shared" si="70"/>
        <v>102.1</v>
      </c>
      <c r="K139" s="17"/>
      <c r="L139" s="17">
        <f t="shared" si="71"/>
        <v>102.1</v>
      </c>
      <c r="M139" s="17"/>
      <c r="N139" s="17"/>
    </row>
    <row r="140" spans="1:14">
      <c r="A140" s="54">
        <v>8</v>
      </c>
      <c r="B140" s="40" t="s">
        <v>328</v>
      </c>
      <c r="C140" s="41" t="s">
        <v>41</v>
      </c>
      <c r="D140" s="42">
        <v>2037</v>
      </c>
      <c r="E140" s="30">
        <f t="shared" si="67"/>
        <v>407.4</v>
      </c>
      <c r="F140" s="17">
        <f t="shared" si="68"/>
        <v>101.85</v>
      </c>
      <c r="G140" s="17">
        <v>0</v>
      </c>
      <c r="H140" s="17">
        <f t="shared" si="69"/>
        <v>101.85</v>
      </c>
      <c r="I140" s="17"/>
      <c r="J140" s="17">
        <f t="shared" si="70"/>
        <v>101.85</v>
      </c>
      <c r="K140" s="17"/>
      <c r="L140" s="17">
        <f t="shared" si="71"/>
        <v>101.85</v>
      </c>
      <c r="M140" s="17"/>
      <c r="N140" s="17"/>
    </row>
    <row r="141" spans="1:14">
      <c r="A141" s="54">
        <v>9</v>
      </c>
      <c r="B141" s="40" t="s">
        <v>179</v>
      </c>
      <c r="C141" s="41" t="s">
        <v>43</v>
      </c>
      <c r="D141" s="42">
        <v>1998</v>
      </c>
      <c r="E141" s="30">
        <f t="shared" si="67"/>
        <v>399.6</v>
      </c>
      <c r="F141" s="17">
        <f t="shared" si="68"/>
        <v>99.9</v>
      </c>
      <c r="G141" s="17">
        <v>0</v>
      </c>
      <c r="H141" s="17">
        <f t="shared" si="69"/>
        <v>99.9</v>
      </c>
      <c r="I141" s="17"/>
      <c r="J141" s="17">
        <f t="shared" si="70"/>
        <v>99.9</v>
      </c>
      <c r="K141" s="17"/>
      <c r="L141" s="17">
        <f t="shared" si="71"/>
        <v>99.9</v>
      </c>
      <c r="M141" s="17"/>
      <c r="N141" s="17"/>
    </row>
    <row r="142" spans="1:14">
      <c r="A142" s="54">
        <v>10</v>
      </c>
      <c r="B142" s="40" t="s">
        <v>182</v>
      </c>
      <c r="C142" s="41" t="s">
        <v>46</v>
      </c>
      <c r="D142" s="42">
        <v>2230</v>
      </c>
      <c r="E142" s="30">
        <f t="shared" si="67"/>
        <v>446</v>
      </c>
      <c r="F142" s="17">
        <f t="shared" si="68"/>
        <v>111.5</v>
      </c>
      <c r="G142" s="17">
        <v>0</v>
      </c>
      <c r="H142" s="17">
        <f t="shared" si="69"/>
        <v>111.5</v>
      </c>
      <c r="I142" s="17"/>
      <c r="J142" s="17">
        <f t="shared" si="70"/>
        <v>111.5</v>
      </c>
      <c r="K142" s="17"/>
      <c r="L142" s="17">
        <f t="shared" si="71"/>
        <v>111.5</v>
      </c>
      <c r="M142" s="17"/>
      <c r="N142" s="17"/>
    </row>
    <row r="143" spans="1:14">
      <c r="A143" s="54">
        <v>11</v>
      </c>
      <c r="B143" s="40" t="s">
        <v>175</v>
      </c>
      <c r="C143" s="41" t="s">
        <v>38</v>
      </c>
      <c r="D143" s="42">
        <v>1090</v>
      </c>
      <c r="E143" s="30">
        <f t="shared" si="67"/>
        <v>218</v>
      </c>
      <c r="F143" s="17">
        <f t="shared" si="68"/>
        <v>54.5</v>
      </c>
      <c r="G143" s="17">
        <v>0</v>
      </c>
      <c r="H143" s="17">
        <f t="shared" si="69"/>
        <v>54.5</v>
      </c>
      <c r="I143" s="17"/>
      <c r="J143" s="17">
        <f t="shared" si="70"/>
        <v>54.5</v>
      </c>
      <c r="K143" s="17"/>
      <c r="L143" s="17">
        <f t="shared" si="71"/>
        <v>54.5</v>
      </c>
      <c r="M143" s="17"/>
      <c r="N143" s="17"/>
    </row>
    <row r="144" spans="1:14">
      <c r="A144" s="54">
        <v>12</v>
      </c>
      <c r="B144" s="40" t="s">
        <v>177</v>
      </c>
      <c r="C144" s="41" t="s">
        <v>40</v>
      </c>
      <c r="D144" s="42">
        <v>1792</v>
      </c>
      <c r="E144" s="30">
        <f t="shared" si="67"/>
        <v>358.4</v>
      </c>
      <c r="F144" s="17">
        <f t="shared" si="68"/>
        <v>89.6</v>
      </c>
      <c r="G144" s="17">
        <v>0</v>
      </c>
      <c r="H144" s="17">
        <f t="shared" si="69"/>
        <v>89.6</v>
      </c>
      <c r="I144" s="17"/>
      <c r="J144" s="17">
        <f t="shared" si="70"/>
        <v>89.6</v>
      </c>
      <c r="K144" s="17"/>
      <c r="L144" s="17">
        <f t="shared" si="71"/>
        <v>89.6</v>
      </c>
      <c r="M144" s="17"/>
      <c r="N144" s="17"/>
    </row>
    <row r="145" spans="1:14">
      <c r="A145" s="57" t="s">
        <v>459</v>
      </c>
      <c r="B145" s="28"/>
      <c r="C145" s="26"/>
      <c r="D145" s="25">
        <f>SUM(D146:D161)</f>
        <v>43034</v>
      </c>
      <c r="E145" s="16">
        <f t="shared" si="47"/>
        <v>8606.7999999999993</v>
      </c>
      <c r="F145" s="25">
        <f t="shared" ref="F145:F193" si="72">E145/4</f>
        <v>2151.6999999999998</v>
      </c>
      <c r="G145" s="25"/>
      <c r="H145" s="25">
        <f t="shared" ref="H145" si="73">E145/4</f>
        <v>2151.6999999999998</v>
      </c>
      <c r="I145" s="25"/>
      <c r="J145" s="25">
        <f t="shared" ref="J145" si="74">E145/4</f>
        <v>2151.6999999999998</v>
      </c>
      <c r="K145" s="25"/>
      <c r="L145" s="25">
        <f t="shared" ref="L145" si="75">E145/4</f>
        <v>2151.6999999999998</v>
      </c>
      <c r="M145" s="17"/>
      <c r="N145" s="17"/>
    </row>
    <row r="146" spans="1:14">
      <c r="A146" s="54">
        <v>1</v>
      </c>
      <c r="B146" s="32" t="s">
        <v>299</v>
      </c>
      <c r="C146" s="33" t="s">
        <v>313</v>
      </c>
      <c r="D146" s="17">
        <v>3690</v>
      </c>
      <c r="E146" s="30">
        <f t="shared" ref="E146:E161" si="76">200*D146/1000</f>
        <v>738</v>
      </c>
      <c r="F146" s="17">
        <f t="shared" ref="F146:F161" si="77">E146/4</f>
        <v>184.5</v>
      </c>
      <c r="G146" s="17">
        <v>0</v>
      </c>
      <c r="H146" s="17">
        <f t="shared" ref="H146:H161" si="78">E146/4</f>
        <v>184.5</v>
      </c>
      <c r="I146" s="17"/>
      <c r="J146" s="17">
        <f t="shared" ref="J146:J161" si="79">E146/4</f>
        <v>184.5</v>
      </c>
      <c r="K146" s="17"/>
      <c r="L146" s="17">
        <f t="shared" ref="L146:L161" si="80">E146/4</f>
        <v>184.5</v>
      </c>
      <c r="M146" s="17"/>
      <c r="N146" s="17"/>
    </row>
    <row r="147" spans="1:14">
      <c r="A147" s="54">
        <v>2</v>
      </c>
      <c r="B147" s="32" t="s">
        <v>287</v>
      </c>
      <c r="C147" s="33" t="s">
        <v>304</v>
      </c>
      <c r="D147" s="17">
        <v>2055</v>
      </c>
      <c r="E147" s="30">
        <f t="shared" si="76"/>
        <v>411</v>
      </c>
      <c r="F147" s="17">
        <f t="shared" si="77"/>
        <v>102.75</v>
      </c>
      <c r="G147" s="17">
        <v>0</v>
      </c>
      <c r="H147" s="17">
        <f t="shared" si="78"/>
        <v>102.75</v>
      </c>
      <c r="I147" s="17"/>
      <c r="J147" s="17">
        <f t="shared" si="79"/>
        <v>102.75</v>
      </c>
      <c r="K147" s="17"/>
      <c r="L147" s="17">
        <f t="shared" si="80"/>
        <v>102.75</v>
      </c>
      <c r="M147" s="17"/>
      <c r="N147" s="17"/>
    </row>
    <row r="148" spans="1:14">
      <c r="A148" s="54">
        <v>3</v>
      </c>
      <c r="B148" s="32" t="s">
        <v>298</v>
      </c>
      <c r="C148" s="33" t="s">
        <v>312</v>
      </c>
      <c r="D148" s="17">
        <v>4173</v>
      </c>
      <c r="E148" s="30">
        <f t="shared" si="76"/>
        <v>834.6</v>
      </c>
      <c r="F148" s="17">
        <f t="shared" si="77"/>
        <v>208.65</v>
      </c>
      <c r="G148" s="17">
        <v>0</v>
      </c>
      <c r="H148" s="17">
        <f t="shared" si="78"/>
        <v>208.65</v>
      </c>
      <c r="I148" s="17"/>
      <c r="J148" s="17">
        <f t="shared" si="79"/>
        <v>208.65</v>
      </c>
      <c r="K148" s="17"/>
      <c r="L148" s="17">
        <f t="shared" si="80"/>
        <v>208.65</v>
      </c>
      <c r="M148" s="17"/>
      <c r="N148" s="17"/>
    </row>
    <row r="149" spans="1:14">
      <c r="A149" s="54">
        <v>4</v>
      </c>
      <c r="B149" s="32" t="s">
        <v>288</v>
      </c>
      <c r="C149" s="33" t="s">
        <v>305</v>
      </c>
      <c r="D149" s="17">
        <v>3076</v>
      </c>
      <c r="E149" s="30">
        <f t="shared" si="76"/>
        <v>615.20000000000005</v>
      </c>
      <c r="F149" s="17">
        <f t="shared" si="77"/>
        <v>153.80000000000001</v>
      </c>
      <c r="G149" s="17">
        <v>0</v>
      </c>
      <c r="H149" s="17">
        <f t="shared" si="78"/>
        <v>153.80000000000001</v>
      </c>
      <c r="I149" s="17"/>
      <c r="J149" s="17">
        <f t="shared" si="79"/>
        <v>153.80000000000001</v>
      </c>
      <c r="K149" s="17"/>
      <c r="L149" s="17">
        <f t="shared" si="80"/>
        <v>153.80000000000001</v>
      </c>
      <c r="M149" s="17"/>
      <c r="N149" s="17"/>
    </row>
    <row r="150" spans="1:14">
      <c r="A150" s="54">
        <v>5</v>
      </c>
      <c r="B150" s="32" t="s">
        <v>292</v>
      </c>
      <c r="C150" s="33" t="s">
        <v>309</v>
      </c>
      <c r="D150" s="17">
        <v>2500</v>
      </c>
      <c r="E150" s="30">
        <f t="shared" si="76"/>
        <v>500</v>
      </c>
      <c r="F150" s="17">
        <f t="shared" si="77"/>
        <v>125</v>
      </c>
      <c r="G150" s="17">
        <v>0</v>
      </c>
      <c r="H150" s="17">
        <f t="shared" si="78"/>
        <v>125</v>
      </c>
      <c r="I150" s="17"/>
      <c r="J150" s="17">
        <f t="shared" si="79"/>
        <v>125</v>
      </c>
      <c r="K150" s="17"/>
      <c r="L150" s="17">
        <f t="shared" si="80"/>
        <v>125</v>
      </c>
      <c r="M150" s="17"/>
      <c r="N150" s="17"/>
    </row>
    <row r="151" spans="1:14">
      <c r="A151" s="54">
        <v>6</v>
      </c>
      <c r="B151" s="32" t="s">
        <v>291</v>
      </c>
      <c r="C151" s="33" t="s">
        <v>308</v>
      </c>
      <c r="D151" s="17">
        <v>1366</v>
      </c>
      <c r="E151" s="30">
        <f t="shared" si="76"/>
        <v>273.2</v>
      </c>
      <c r="F151" s="17">
        <f t="shared" si="77"/>
        <v>68.3</v>
      </c>
      <c r="G151" s="17">
        <v>0</v>
      </c>
      <c r="H151" s="17">
        <f t="shared" si="78"/>
        <v>68.3</v>
      </c>
      <c r="I151" s="17"/>
      <c r="J151" s="17">
        <f t="shared" si="79"/>
        <v>68.3</v>
      </c>
      <c r="K151" s="17"/>
      <c r="L151" s="17">
        <f t="shared" si="80"/>
        <v>68.3</v>
      </c>
      <c r="M151" s="17"/>
      <c r="N151" s="17"/>
    </row>
    <row r="152" spans="1:14">
      <c r="A152" s="54">
        <v>7</v>
      </c>
      <c r="B152" s="32" t="s">
        <v>283</v>
      </c>
      <c r="C152" s="33" t="s">
        <v>301</v>
      </c>
      <c r="D152" s="17">
        <v>3473</v>
      </c>
      <c r="E152" s="30">
        <f t="shared" si="76"/>
        <v>694.6</v>
      </c>
      <c r="F152" s="17">
        <f t="shared" si="77"/>
        <v>173.65</v>
      </c>
      <c r="G152" s="17">
        <v>1</v>
      </c>
      <c r="H152" s="17">
        <f t="shared" si="78"/>
        <v>173.65</v>
      </c>
      <c r="I152" s="17"/>
      <c r="J152" s="17">
        <f t="shared" si="79"/>
        <v>173.65</v>
      </c>
      <c r="K152" s="17"/>
      <c r="L152" s="17">
        <f t="shared" si="80"/>
        <v>173.65</v>
      </c>
      <c r="M152" s="17"/>
      <c r="N152" s="17"/>
    </row>
    <row r="153" spans="1:14">
      <c r="A153" s="54">
        <v>8</v>
      </c>
      <c r="B153" s="32" t="s">
        <v>295</v>
      </c>
      <c r="C153" s="33" t="s">
        <v>311</v>
      </c>
      <c r="D153" s="17">
        <v>1834</v>
      </c>
      <c r="E153" s="30">
        <f t="shared" si="76"/>
        <v>366.8</v>
      </c>
      <c r="F153" s="17">
        <f t="shared" si="77"/>
        <v>91.7</v>
      </c>
      <c r="G153" s="17">
        <v>0</v>
      </c>
      <c r="H153" s="17">
        <f t="shared" si="78"/>
        <v>91.7</v>
      </c>
      <c r="I153" s="17"/>
      <c r="J153" s="17">
        <f t="shared" si="79"/>
        <v>91.7</v>
      </c>
      <c r="K153" s="17"/>
      <c r="L153" s="17">
        <f t="shared" si="80"/>
        <v>91.7</v>
      </c>
      <c r="M153" s="17"/>
      <c r="N153" s="17"/>
    </row>
    <row r="154" spans="1:14">
      <c r="A154" s="54">
        <v>9</v>
      </c>
      <c r="B154" s="32" t="s">
        <v>297</v>
      </c>
      <c r="C154" s="33" t="s">
        <v>441</v>
      </c>
      <c r="D154" s="17">
        <v>2782</v>
      </c>
      <c r="E154" s="30">
        <f t="shared" si="76"/>
        <v>556.4</v>
      </c>
      <c r="F154" s="17">
        <f t="shared" si="77"/>
        <v>139.1</v>
      </c>
      <c r="G154" s="17">
        <v>0</v>
      </c>
      <c r="H154" s="17">
        <f t="shared" si="78"/>
        <v>139.1</v>
      </c>
      <c r="I154" s="17"/>
      <c r="J154" s="17">
        <f t="shared" si="79"/>
        <v>139.1</v>
      </c>
      <c r="K154" s="17"/>
      <c r="L154" s="17">
        <f t="shared" si="80"/>
        <v>139.1</v>
      </c>
      <c r="M154" s="17"/>
      <c r="N154" s="17"/>
    </row>
    <row r="155" spans="1:14">
      <c r="A155" s="54">
        <v>10</v>
      </c>
      <c r="B155" s="32" t="s">
        <v>296</v>
      </c>
      <c r="C155" s="33" t="s">
        <v>57</v>
      </c>
      <c r="D155" s="17">
        <v>1586</v>
      </c>
      <c r="E155" s="30">
        <f t="shared" si="76"/>
        <v>317.2</v>
      </c>
      <c r="F155" s="17">
        <f t="shared" si="77"/>
        <v>79.3</v>
      </c>
      <c r="G155" s="17">
        <v>0</v>
      </c>
      <c r="H155" s="17">
        <f t="shared" si="78"/>
        <v>79.3</v>
      </c>
      <c r="I155" s="17"/>
      <c r="J155" s="17">
        <f t="shared" si="79"/>
        <v>79.3</v>
      </c>
      <c r="K155" s="17"/>
      <c r="L155" s="17">
        <f t="shared" si="80"/>
        <v>79.3</v>
      </c>
      <c r="M155" s="17"/>
      <c r="N155" s="17"/>
    </row>
    <row r="156" spans="1:14">
      <c r="A156" s="54">
        <v>11</v>
      </c>
      <c r="B156" s="32" t="s">
        <v>300</v>
      </c>
      <c r="C156" s="33" t="s">
        <v>314</v>
      </c>
      <c r="D156" s="17">
        <v>3756</v>
      </c>
      <c r="E156" s="30">
        <f t="shared" si="76"/>
        <v>751.2</v>
      </c>
      <c r="F156" s="17">
        <f t="shared" si="77"/>
        <v>187.8</v>
      </c>
      <c r="G156" s="17">
        <v>2</v>
      </c>
      <c r="H156" s="17">
        <f t="shared" si="78"/>
        <v>187.8</v>
      </c>
      <c r="I156" s="17"/>
      <c r="J156" s="17">
        <f t="shared" si="79"/>
        <v>187.8</v>
      </c>
      <c r="K156" s="17"/>
      <c r="L156" s="17">
        <f t="shared" si="80"/>
        <v>187.8</v>
      </c>
      <c r="M156" s="17"/>
      <c r="N156" s="17"/>
    </row>
    <row r="157" spans="1:14">
      <c r="A157" s="54">
        <v>12</v>
      </c>
      <c r="B157" s="32" t="s">
        <v>293</v>
      </c>
      <c r="C157" s="33" t="s">
        <v>310</v>
      </c>
      <c r="D157" s="17">
        <v>1926</v>
      </c>
      <c r="E157" s="30">
        <f t="shared" si="76"/>
        <v>385.2</v>
      </c>
      <c r="F157" s="17">
        <f t="shared" si="77"/>
        <v>96.3</v>
      </c>
      <c r="G157" s="51">
        <v>56</v>
      </c>
      <c r="H157" s="17">
        <f t="shared" si="78"/>
        <v>96.3</v>
      </c>
      <c r="I157" s="17"/>
      <c r="J157" s="17">
        <f t="shared" si="79"/>
        <v>96.3</v>
      </c>
      <c r="K157" s="17"/>
      <c r="L157" s="17">
        <f t="shared" si="80"/>
        <v>96.3</v>
      </c>
      <c r="M157" s="17"/>
      <c r="N157" s="17"/>
    </row>
    <row r="158" spans="1:14">
      <c r="A158" s="54">
        <v>13</v>
      </c>
      <c r="B158" s="32" t="s">
        <v>285</v>
      </c>
      <c r="C158" s="33" t="s">
        <v>302</v>
      </c>
      <c r="D158" s="17">
        <v>4050</v>
      </c>
      <c r="E158" s="30">
        <f t="shared" si="76"/>
        <v>810</v>
      </c>
      <c r="F158" s="17">
        <f t="shared" si="77"/>
        <v>202.5</v>
      </c>
      <c r="G158" s="17">
        <v>0</v>
      </c>
      <c r="H158" s="17">
        <f t="shared" si="78"/>
        <v>202.5</v>
      </c>
      <c r="I158" s="17"/>
      <c r="J158" s="17">
        <f t="shared" si="79"/>
        <v>202.5</v>
      </c>
      <c r="K158" s="17"/>
      <c r="L158" s="17">
        <f t="shared" si="80"/>
        <v>202.5</v>
      </c>
      <c r="M158" s="17"/>
      <c r="N158" s="17"/>
    </row>
    <row r="159" spans="1:14">
      <c r="A159" s="54">
        <v>14</v>
      </c>
      <c r="B159" s="32" t="s">
        <v>286</v>
      </c>
      <c r="C159" s="33" t="s">
        <v>303</v>
      </c>
      <c r="D159" s="17">
        <v>3501</v>
      </c>
      <c r="E159" s="30">
        <f t="shared" si="76"/>
        <v>700.2</v>
      </c>
      <c r="F159" s="17">
        <f t="shared" si="77"/>
        <v>175.05</v>
      </c>
      <c r="G159" s="17">
        <v>0</v>
      </c>
      <c r="H159" s="17">
        <f t="shared" si="78"/>
        <v>175.05</v>
      </c>
      <c r="I159" s="17"/>
      <c r="J159" s="17">
        <f t="shared" si="79"/>
        <v>175.05</v>
      </c>
      <c r="K159" s="17"/>
      <c r="L159" s="17">
        <f t="shared" si="80"/>
        <v>175.05</v>
      </c>
      <c r="M159" s="17"/>
      <c r="N159" s="17"/>
    </row>
    <row r="160" spans="1:14">
      <c r="A160" s="54">
        <v>15</v>
      </c>
      <c r="B160" s="32" t="s">
        <v>290</v>
      </c>
      <c r="C160" s="33" t="s">
        <v>307</v>
      </c>
      <c r="D160" s="17">
        <v>737</v>
      </c>
      <c r="E160" s="30">
        <f t="shared" si="76"/>
        <v>147.4</v>
      </c>
      <c r="F160" s="17">
        <f t="shared" si="77"/>
        <v>36.85</v>
      </c>
      <c r="G160" s="17">
        <v>0</v>
      </c>
      <c r="H160" s="17">
        <f t="shared" si="78"/>
        <v>36.85</v>
      </c>
      <c r="I160" s="17"/>
      <c r="J160" s="17">
        <f t="shared" si="79"/>
        <v>36.85</v>
      </c>
      <c r="K160" s="17"/>
      <c r="L160" s="17">
        <f t="shared" si="80"/>
        <v>36.85</v>
      </c>
      <c r="M160" s="17"/>
      <c r="N160" s="17"/>
    </row>
    <row r="161" spans="1:14">
      <c r="A161" s="54">
        <v>16</v>
      </c>
      <c r="B161" s="32" t="s">
        <v>289</v>
      </c>
      <c r="C161" s="33" t="s">
        <v>306</v>
      </c>
      <c r="D161" s="17">
        <v>2529</v>
      </c>
      <c r="E161" s="30">
        <f t="shared" si="76"/>
        <v>505.8</v>
      </c>
      <c r="F161" s="17">
        <f t="shared" si="77"/>
        <v>126.45</v>
      </c>
      <c r="G161" s="17">
        <v>0</v>
      </c>
      <c r="H161" s="17">
        <f t="shared" si="78"/>
        <v>126.45</v>
      </c>
      <c r="I161" s="17"/>
      <c r="J161" s="17">
        <f t="shared" si="79"/>
        <v>126.45</v>
      </c>
      <c r="K161" s="17"/>
      <c r="L161" s="17">
        <f t="shared" si="80"/>
        <v>126.45</v>
      </c>
      <c r="M161" s="17"/>
      <c r="N161" s="17" t="s">
        <v>474</v>
      </c>
    </row>
    <row r="162" spans="1:14">
      <c r="A162" s="57" t="s">
        <v>460</v>
      </c>
      <c r="B162" s="28"/>
      <c r="C162" s="26"/>
      <c r="D162" s="25">
        <f>SUM(D163:D185)</f>
        <v>41430</v>
      </c>
      <c r="E162" s="16">
        <f t="shared" ref="E162:E204" si="81">200*D162/1000</f>
        <v>8286</v>
      </c>
      <c r="F162" s="25">
        <f t="shared" si="72"/>
        <v>2071.5</v>
      </c>
      <c r="G162" s="25"/>
      <c r="H162" s="25">
        <f t="shared" ref="H162" si="82">E162/4</f>
        <v>2071.5</v>
      </c>
      <c r="I162" s="25"/>
      <c r="J162" s="25">
        <f t="shared" ref="J162" si="83">E162/4</f>
        <v>2071.5</v>
      </c>
      <c r="K162" s="25"/>
      <c r="L162" s="25">
        <f t="shared" ref="L162" si="84">E162/4</f>
        <v>2071.5</v>
      </c>
      <c r="M162" s="25"/>
      <c r="N162" s="17"/>
    </row>
    <row r="163" spans="1:14">
      <c r="A163" s="54">
        <v>1</v>
      </c>
      <c r="B163" s="32" t="s">
        <v>335</v>
      </c>
      <c r="C163" s="43" t="s">
        <v>49</v>
      </c>
      <c r="D163" s="17">
        <v>2393</v>
      </c>
      <c r="E163" s="30">
        <f t="shared" ref="E163:E185" si="85">200*D163/1000</f>
        <v>478.6</v>
      </c>
      <c r="F163" s="17">
        <f t="shared" ref="F163:F185" si="86">E163/4</f>
        <v>119.65</v>
      </c>
      <c r="G163" s="17">
        <v>7</v>
      </c>
      <c r="H163" s="17">
        <f t="shared" ref="H163:H185" si="87">E163/4</f>
        <v>119.65</v>
      </c>
      <c r="I163" s="17"/>
      <c r="J163" s="17">
        <f t="shared" ref="J163:J185" si="88">E163/4</f>
        <v>119.65</v>
      </c>
      <c r="K163" s="17"/>
      <c r="L163" s="17">
        <f t="shared" ref="L163:L185" si="89">E163/4</f>
        <v>119.65</v>
      </c>
      <c r="M163" s="17"/>
      <c r="N163" s="17"/>
    </row>
    <row r="164" spans="1:14">
      <c r="A164" s="54">
        <v>2</v>
      </c>
      <c r="B164" s="32" t="s">
        <v>353</v>
      </c>
      <c r="C164" s="43" t="s">
        <v>67</v>
      </c>
      <c r="D164" s="17">
        <v>2360</v>
      </c>
      <c r="E164" s="30">
        <f t="shared" si="85"/>
        <v>472</v>
      </c>
      <c r="F164" s="17">
        <f t="shared" si="86"/>
        <v>118</v>
      </c>
      <c r="G164" s="17">
        <v>13</v>
      </c>
      <c r="H164" s="17">
        <f t="shared" si="87"/>
        <v>118</v>
      </c>
      <c r="I164" s="17"/>
      <c r="J164" s="17">
        <f t="shared" si="88"/>
        <v>118</v>
      </c>
      <c r="K164" s="17"/>
      <c r="L164" s="17">
        <f t="shared" si="89"/>
        <v>118</v>
      </c>
      <c r="M164" s="17"/>
      <c r="N164" s="17"/>
    </row>
    <row r="165" spans="1:14">
      <c r="A165" s="54">
        <v>3</v>
      </c>
      <c r="B165" s="32" t="s">
        <v>352</v>
      </c>
      <c r="C165" s="43" t="s">
        <v>65</v>
      </c>
      <c r="D165" s="17">
        <v>647</v>
      </c>
      <c r="E165" s="30">
        <f t="shared" si="85"/>
        <v>129.4</v>
      </c>
      <c r="F165" s="17">
        <f t="shared" si="86"/>
        <v>32.35</v>
      </c>
      <c r="G165" s="17">
        <v>0</v>
      </c>
      <c r="H165" s="17">
        <f t="shared" si="87"/>
        <v>32.35</v>
      </c>
      <c r="I165" s="17"/>
      <c r="J165" s="17">
        <f t="shared" si="88"/>
        <v>32.35</v>
      </c>
      <c r="K165" s="17"/>
      <c r="L165" s="17">
        <f t="shared" si="89"/>
        <v>32.35</v>
      </c>
      <c r="M165" s="17"/>
      <c r="N165" s="17"/>
    </row>
    <row r="166" spans="1:14">
      <c r="A166" s="54">
        <v>4</v>
      </c>
      <c r="B166" s="32" t="s">
        <v>347</v>
      </c>
      <c r="C166" s="43" t="s">
        <v>60</v>
      </c>
      <c r="D166" s="17">
        <v>810</v>
      </c>
      <c r="E166" s="30">
        <f t="shared" si="85"/>
        <v>162</v>
      </c>
      <c r="F166" s="17">
        <f t="shared" si="86"/>
        <v>40.5</v>
      </c>
      <c r="G166" s="17">
        <v>15</v>
      </c>
      <c r="H166" s="17">
        <f t="shared" si="87"/>
        <v>40.5</v>
      </c>
      <c r="I166" s="17"/>
      <c r="J166" s="17">
        <f t="shared" si="88"/>
        <v>40.5</v>
      </c>
      <c r="K166" s="17"/>
      <c r="L166" s="17">
        <f t="shared" si="89"/>
        <v>40.5</v>
      </c>
      <c r="M166" s="17"/>
      <c r="N166" s="17"/>
    </row>
    <row r="167" spans="1:14">
      <c r="A167" s="54">
        <v>5</v>
      </c>
      <c r="B167" s="32" t="s">
        <v>348</v>
      </c>
      <c r="C167" s="43" t="s">
        <v>61</v>
      </c>
      <c r="D167" s="17">
        <v>1203</v>
      </c>
      <c r="E167" s="30">
        <f t="shared" si="85"/>
        <v>240.6</v>
      </c>
      <c r="F167" s="17">
        <f t="shared" si="86"/>
        <v>60.15</v>
      </c>
      <c r="G167" s="17">
        <v>38</v>
      </c>
      <c r="H167" s="17">
        <f t="shared" si="87"/>
        <v>60.15</v>
      </c>
      <c r="I167" s="17"/>
      <c r="J167" s="17">
        <f t="shared" si="88"/>
        <v>60.15</v>
      </c>
      <c r="K167" s="17"/>
      <c r="L167" s="17">
        <f t="shared" si="89"/>
        <v>60.15</v>
      </c>
      <c r="M167" s="17"/>
      <c r="N167" s="17"/>
    </row>
    <row r="168" spans="1:14">
      <c r="A168" s="54">
        <v>6</v>
      </c>
      <c r="B168" s="32" t="s">
        <v>171</v>
      </c>
      <c r="C168" s="43" t="s">
        <v>66</v>
      </c>
      <c r="D168" s="17">
        <v>848</v>
      </c>
      <c r="E168" s="30">
        <f t="shared" si="85"/>
        <v>169.6</v>
      </c>
      <c r="F168" s="17">
        <f t="shared" si="86"/>
        <v>42.4</v>
      </c>
      <c r="G168" s="17">
        <v>0</v>
      </c>
      <c r="H168" s="17">
        <f t="shared" si="87"/>
        <v>42.4</v>
      </c>
      <c r="I168" s="17"/>
      <c r="J168" s="17">
        <f t="shared" si="88"/>
        <v>42.4</v>
      </c>
      <c r="K168" s="17"/>
      <c r="L168" s="17">
        <f t="shared" si="89"/>
        <v>42.4</v>
      </c>
      <c r="M168" s="17"/>
      <c r="N168" s="17"/>
    </row>
    <row r="169" spans="1:14">
      <c r="A169" s="54">
        <v>7</v>
      </c>
      <c r="B169" s="32" t="s">
        <v>346</v>
      </c>
      <c r="C169" s="44" t="s">
        <v>59</v>
      </c>
      <c r="D169" s="17">
        <v>930</v>
      </c>
      <c r="E169" s="30">
        <f t="shared" si="85"/>
        <v>186</v>
      </c>
      <c r="F169" s="17">
        <f t="shared" si="86"/>
        <v>46.5</v>
      </c>
      <c r="G169" s="17">
        <v>8</v>
      </c>
      <c r="H169" s="17">
        <f t="shared" si="87"/>
        <v>46.5</v>
      </c>
      <c r="I169" s="17"/>
      <c r="J169" s="17">
        <f t="shared" si="88"/>
        <v>46.5</v>
      </c>
      <c r="K169" s="17"/>
      <c r="L169" s="17">
        <f t="shared" si="89"/>
        <v>46.5</v>
      </c>
      <c r="M169" s="17"/>
      <c r="N169" s="17"/>
    </row>
    <row r="170" spans="1:14">
      <c r="A170" s="54">
        <v>8</v>
      </c>
      <c r="B170" s="32" t="s">
        <v>349</v>
      </c>
      <c r="C170" s="44" t="s">
        <v>62</v>
      </c>
      <c r="D170" s="17">
        <v>1216</v>
      </c>
      <c r="E170" s="30">
        <f t="shared" si="85"/>
        <v>243.2</v>
      </c>
      <c r="F170" s="17">
        <f t="shared" si="86"/>
        <v>60.8</v>
      </c>
      <c r="G170" s="17">
        <v>14</v>
      </c>
      <c r="H170" s="17">
        <f t="shared" si="87"/>
        <v>60.8</v>
      </c>
      <c r="I170" s="17"/>
      <c r="J170" s="17">
        <f t="shared" si="88"/>
        <v>60.8</v>
      </c>
      <c r="K170" s="17"/>
      <c r="L170" s="17">
        <f t="shared" si="89"/>
        <v>60.8</v>
      </c>
      <c r="M170" s="17"/>
      <c r="N170" s="17"/>
    </row>
    <row r="171" spans="1:14">
      <c r="A171" s="54">
        <v>9</v>
      </c>
      <c r="B171" s="32" t="s">
        <v>351</v>
      </c>
      <c r="C171" s="43" t="s">
        <v>64</v>
      </c>
      <c r="D171" s="17">
        <v>1521</v>
      </c>
      <c r="E171" s="30">
        <f t="shared" si="85"/>
        <v>304.2</v>
      </c>
      <c r="F171" s="17">
        <f t="shared" si="86"/>
        <v>76.05</v>
      </c>
      <c r="G171" s="17">
        <v>27</v>
      </c>
      <c r="H171" s="17">
        <f t="shared" si="87"/>
        <v>76.05</v>
      </c>
      <c r="I171" s="17"/>
      <c r="J171" s="17">
        <f t="shared" si="88"/>
        <v>76.05</v>
      </c>
      <c r="K171" s="17"/>
      <c r="L171" s="17">
        <f t="shared" si="89"/>
        <v>76.05</v>
      </c>
      <c r="M171" s="17"/>
      <c r="N171" s="17" t="s">
        <v>474</v>
      </c>
    </row>
    <row r="172" spans="1:14">
      <c r="A172" s="54">
        <v>10</v>
      </c>
      <c r="B172" s="32" t="s">
        <v>354</v>
      </c>
      <c r="C172" s="43" t="s">
        <v>68</v>
      </c>
      <c r="D172" s="17">
        <v>2234</v>
      </c>
      <c r="E172" s="30">
        <f t="shared" si="85"/>
        <v>446.8</v>
      </c>
      <c r="F172" s="17">
        <f t="shared" si="86"/>
        <v>111.7</v>
      </c>
      <c r="G172" s="17">
        <v>0</v>
      </c>
      <c r="H172" s="17">
        <f t="shared" si="87"/>
        <v>111.7</v>
      </c>
      <c r="I172" s="17"/>
      <c r="J172" s="17">
        <f t="shared" si="88"/>
        <v>111.7</v>
      </c>
      <c r="K172" s="17"/>
      <c r="L172" s="17">
        <f t="shared" si="89"/>
        <v>111.7</v>
      </c>
      <c r="M172" s="17"/>
      <c r="N172" s="17"/>
    </row>
    <row r="173" spans="1:14">
      <c r="A173" s="54">
        <v>11</v>
      </c>
      <c r="B173" s="32" t="s">
        <v>355</v>
      </c>
      <c r="C173" s="43" t="s">
        <v>69</v>
      </c>
      <c r="D173" s="17">
        <v>1125</v>
      </c>
      <c r="E173" s="30">
        <f t="shared" si="85"/>
        <v>225</v>
      </c>
      <c r="F173" s="17">
        <f t="shared" si="86"/>
        <v>56.25</v>
      </c>
      <c r="G173" s="51">
        <v>156</v>
      </c>
      <c r="H173" s="17">
        <f t="shared" si="87"/>
        <v>56.25</v>
      </c>
      <c r="I173" s="17"/>
      <c r="J173" s="17">
        <f t="shared" si="88"/>
        <v>56.25</v>
      </c>
      <c r="K173" s="17"/>
      <c r="L173" s="17">
        <f t="shared" si="89"/>
        <v>56.25</v>
      </c>
      <c r="M173" s="17"/>
      <c r="N173" s="17"/>
    </row>
    <row r="174" spans="1:14">
      <c r="A174" s="54">
        <v>12</v>
      </c>
      <c r="B174" s="32" t="s">
        <v>350</v>
      </c>
      <c r="C174" s="44" t="s">
        <v>63</v>
      </c>
      <c r="D174" s="17">
        <v>1523</v>
      </c>
      <c r="E174" s="30">
        <f t="shared" si="85"/>
        <v>304.60000000000002</v>
      </c>
      <c r="F174" s="17">
        <f t="shared" si="86"/>
        <v>76.150000000000006</v>
      </c>
      <c r="G174" s="17">
        <v>12</v>
      </c>
      <c r="H174" s="17">
        <f t="shared" si="87"/>
        <v>76.150000000000006</v>
      </c>
      <c r="I174" s="17"/>
      <c r="J174" s="17">
        <f t="shared" si="88"/>
        <v>76.150000000000006</v>
      </c>
      <c r="K174" s="17"/>
      <c r="L174" s="17">
        <f t="shared" si="89"/>
        <v>76.150000000000006</v>
      </c>
      <c r="M174" s="17"/>
      <c r="N174" s="17"/>
    </row>
    <row r="175" spans="1:14">
      <c r="A175" s="54">
        <v>13</v>
      </c>
      <c r="B175" s="32" t="s">
        <v>337</v>
      </c>
      <c r="C175" s="43" t="s">
        <v>50</v>
      </c>
      <c r="D175" s="17">
        <v>2049</v>
      </c>
      <c r="E175" s="30">
        <f t="shared" si="85"/>
        <v>409.8</v>
      </c>
      <c r="F175" s="17">
        <f t="shared" si="86"/>
        <v>102.45</v>
      </c>
      <c r="G175" s="17">
        <v>0</v>
      </c>
      <c r="H175" s="17">
        <f t="shared" si="87"/>
        <v>102.45</v>
      </c>
      <c r="I175" s="17"/>
      <c r="J175" s="17">
        <f t="shared" si="88"/>
        <v>102.45</v>
      </c>
      <c r="K175" s="17"/>
      <c r="L175" s="17">
        <f t="shared" si="89"/>
        <v>102.45</v>
      </c>
      <c r="M175" s="17"/>
      <c r="N175" s="17"/>
    </row>
    <row r="176" spans="1:14">
      <c r="A176" s="54">
        <v>14</v>
      </c>
      <c r="B176" s="32" t="s">
        <v>334</v>
      </c>
      <c r="C176" s="43" t="s">
        <v>48</v>
      </c>
      <c r="D176" s="17">
        <v>1501</v>
      </c>
      <c r="E176" s="30">
        <f t="shared" si="85"/>
        <v>300.2</v>
      </c>
      <c r="F176" s="17">
        <f t="shared" si="86"/>
        <v>75.05</v>
      </c>
      <c r="G176" s="17">
        <v>0</v>
      </c>
      <c r="H176" s="17">
        <f t="shared" si="87"/>
        <v>75.05</v>
      </c>
      <c r="I176" s="17"/>
      <c r="J176" s="17">
        <f t="shared" si="88"/>
        <v>75.05</v>
      </c>
      <c r="K176" s="17"/>
      <c r="L176" s="17">
        <f t="shared" si="89"/>
        <v>75.05</v>
      </c>
      <c r="M176" s="17"/>
      <c r="N176" s="17"/>
    </row>
    <row r="177" spans="1:14">
      <c r="A177" s="54">
        <v>15</v>
      </c>
      <c r="B177" s="32" t="s">
        <v>343</v>
      </c>
      <c r="C177" s="43" t="s">
        <v>56</v>
      </c>
      <c r="D177" s="17">
        <v>4397</v>
      </c>
      <c r="E177" s="30">
        <f t="shared" si="85"/>
        <v>879.4</v>
      </c>
      <c r="F177" s="17">
        <f t="shared" si="86"/>
        <v>219.85</v>
      </c>
      <c r="G177" s="17">
        <v>0</v>
      </c>
      <c r="H177" s="17">
        <f t="shared" si="87"/>
        <v>219.85</v>
      </c>
      <c r="I177" s="17"/>
      <c r="J177" s="17">
        <f t="shared" si="88"/>
        <v>219.85</v>
      </c>
      <c r="K177" s="17"/>
      <c r="L177" s="17">
        <f t="shared" si="89"/>
        <v>219.85</v>
      </c>
      <c r="M177" s="17"/>
      <c r="N177" s="17"/>
    </row>
    <row r="178" spans="1:14">
      <c r="A178" s="54">
        <v>16</v>
      </c>
      <c r="B178" s="32" t="s">
        <v>344</v>
      </c>
      <c r="C178" s="43" t="s">
        <v>57</v>
      </c>
      <c r="D178" s="17">
        <v>3579</v>
      </c>
      <c r="E178" s="30">
        <f t="shared" si="85"/>
        <v>715.8</v>
      </c>
      <c r="F178" s="17">
        <f t="shared" si="86"/>
        <v>178.95</v>
      </c>
      <c r="G178" s="17">
        <v>3</v>
      </c>
      <c r="H178" s="17">
        <f t="shared" si="87"/>
        <v>178.95</v>
      </c>
      <c r="I178" s="17"/>
      <c r="J178" s="17">
        <f t="shared" si="88"/>
        <v>178.95</v>
      </c>
      <c r="K178" s="17"/>
      <c r="L178" s="17">
        <f t="shared" si="89"/>
        <v>178.95</v>
      </c>
      <c r="M178" s="17"/>
      <c r="N178" s="17"/>
    </row>
    <row r="179" spans="1:14">
      <c r="A179" s="54">
        <v>17</v>
      </c>
      <c r="B179" s="32" t="s">
        <v>336</v>
      </c>
      <c r="C179" s="44" t="s">
        <v>10</v>
      </c>
      <c r="D179" s="17">
        <v>1253</v>
      </c>
      <c r="E179" s="30">
        <f t="shared" si="85"/>
        <v>250.6</v>
      </c>
      <c r="F179" s="17">
        <f t="shared" si="86"/>
        <v>62.65</v>
      </c>
      <c r="G179" s="17">
        <v>5</v>
      </c>
      <c r="H179" s="17">
        <f t="shared" si="87"/>
        <v>62.65</v>
      </c>
      <c r="I179" s="17"/>
      <c r="J179" s="17">
        <f t="shared" si="88"/>
        <v>62.65</v>
      </c>
      <c r="K179" s="17"/>
      <c r="L179" s="17">
        <f t="shared" si="89"/>
        <v>62.65</v>
      </c>
      <c r="M179" s="17"/>
      <c r="N179" s="17"/>
    </row>
    <row r="180" spans="1:14">
      <c r="A180" s="54">
        <v>18</v>
      </c>
      <c r="B180" s="32" t="s">
        <v>338</v>
      </c>
      <c r="C180" s="43" t="s">
        <v>52</v>
      </c>
      <c r="D180" s="17">
        <v>1774</v>
      </c>
      <c r="E180" s="30">
        <f t="shared" si="85"/>
        <v>354.8</v>
      </c>
      <c r="F180" s="17">
        <f t="shared" si="86"/>
        <v>88.7</v>
      </c>
      <c r="G180" s="17">
        <v>19</v>
      </c>
      <c r="H180" s="17">
        <f t="shared" si="87"/>
        <v>88.7</v>
      </c>
      <c r="I180" s="17"/>
      <c r="J180" s="17">
        <f t="shared" si="88"/>
        <v>88.7</v>
      </c>
      <c r="K180" s="17"/>
      <c r="L180" s="17">
        <f t="shared" si="89"/>
        <v>88.7</v>
      </c>
      <c r="M180" s="17"/>
      <c r="N180" s="17"/>
    </row>
    <row r="181" spans="1:14">
      <c r="A181" s="54">
        <v>19</v>
      </c>
      <c r="B181" s="32" t="s">
        <v>340</v>
      </c>
      <c r="C181" s="43" t="s">
        <v>53</v>
      </c>
      <c r="D181" s="17">
        <v>2405</v>
      </c>
      <c r="E181" s="30">
        <f t="shared" si="85"/>
        <v>481</v>
      </c>
      <c r="F181" s="17">
        <f t="shared" si="86"/>
        <v>120.25</v>
      </c>
      <c r="G181" s="17">
        <v>0</v>
      </c>
      <c r="H181" s="17">
        <f t="shared" si="87"/>
        <v>120.25</v>
      </c>
      <c r="I181" s="17"/>
      <c r="J181" s="17">
        <f t="shared" si="88"/>
        <v>120.25</v>
      </c>
      <c r="K181" s="17"/>
      <c r="L181" s="17">
        <f t="shared" si="89"/>
        <v>120.25</v>
      </c>
      <c r="M181" s="17"/>
      <c r="N181" s="17"/>
    </row>
    <row r="182" spans="1:14">
      <c r="A182" s="54">
        <v>20</v>
      </c>
      <c r="B182" s="32" t="s">
        <v>339</v>
      </c>
      <c r="C182" s="43" t="s">
        <v>51</v>
      </c>
      <c r="D182" s="17">
        <v>1701</v>
      </c>
      <c r="E182" s="30">
        <f t="shared" si="85"/>
        <v>340.2</v>
      </c>
      <c r="F182" s="17">
        <f t="shared" si="86"/>
        <v>85.05</v>
      </c>
      <c r="G182" s="17">
        <v>17</v>
      </c>
      <c r="H182" s="17">
        <f t="shared" si="87"/>
        <v>85.05</v>
      </c>
      <c r="I182" s="17"/>
      <c r="J182" s="17">
        <f t="shared" si="88"/>
        <v>85.05</v>
      </c>
      <c r="K182" s="17"/>
      <c r="L182" s="17">
        <f t="shared" si="89"/>
        <v>85.05</v>
      </c>
      <c r="M182" s="17"/>
      <c r="N182" s="17"/>
    </row>
    <row r="183" spans="1:14">
      <c r="A183" s="54">
        <v>21</v>
      </c>
      <c r="B183" s="32" t="s">
        <v>341</v>
      </c>
      <c r="C183" s="43" t="s">
        <v>54</v>
      </c>
      <c r="D183" s="17">
        <v>1419</v>
      </c>
      <c r="E183" s="30">
        <f t="shared" si="85"/>
        <v>283.8</v>
      </c>
      <c r="F183" s="17">
        <f t="shared" si="86"/>
        <v>70.95</v>
      </c>
      <c r="G183" s="17">
        <v>0</v>
      </c>
      <c r="H183" s="17">
        <f t="shared" si="87"/>
        <v>70.95</v>
      </c>
      <c r="I183" s="17"/>
      <c r="J183" s="17">
        <f t="shared" si="88"/>
        <v>70.95</v>
      </c>
      <c r="K183" s="17"/>
      <c r="L183" s="17">
        <f t="shared" si="89"/>
        <v>70.95</v>
      </c>
      <c r="M183" s="17"/>
      <c r="N183" s="17"/>
    </row>
    <row r="184" spans="1:14">
      <c r="A184" s="54">
        <v>22</v>
      </c>
      <c r="B184" s="32" t="s">
        <v>342</v>
      </c>
      <c r="C184" s="43" t="s">
        <v>55</v>
      </c>
      <c r="D184" s="17">
        <v>1898</v>
      </c>
      <c r="E184" s="30">
        <f t="shared" si="85"/>
        <v>379.6</v>
      </c>
      <c r="F184" s="17">
        <f t="shared" si="86"/>
        <v>94.9</v>
      </c>
      <c r="G184" s="17">
        <v>0</v>
      </c>
      <c r="H184" s="17">
        <f t="shared" si="87"/>
        <v>94.9</v>
      </c>
      <c r="I184" s="17"/>
      <c r="J184" s="17">
        <f t="shared" si="88"/>
        <v>94.9</v>
      </c>
      <c r="K184" s="17"/>
      <c r="L184" s="17">
        <f t="shared" si="89"/>
        <v>94.9</v>
      </c>
      <c r="M184" s="17"/>
      <c r="N184" s="17"/>
    </row>
    <row r="185" spans="1:14">
      <c r="A185" s="54">
        <v>23</v>
      </c>
      <c r="B185" s="32" t="s">
        <v>345</v>
      </c>
      <c r="C185" s="43" t="s">
        <v>58</v>
      </c>
      <c r="D185" s="17">
        <v>2644</v>
      </c>
      <c r="E185" s="30">
        <f t="shared" si="85"/>
        <v>528.79999999999995</v>
      </c>
      <c r="F185" s="17">
        <f t="shared" si="86"/>
        <v>132.19999999999999</v>
      </c>
      <c r="G185" s="17">
        <v>0</v>
      </c>
      <c r="H185" s="17">
        <f t="shared" si="87"/>
        <v>132.19999999999999</v>
      </c>
      <c r="I185" s="17"/>
      <c r="J185" s="17">
        <f t="shared" si="88"/>
        <v>132.19999999999999</v>
      </c>
      <c r="K185" s="17"/>
      <c r="L185" s="17">
        <f t="shared" si="89"/>
        <v>132.19999999999999</v>
      </c>
      <c r="M185" s="17"/>
      <c r="N185" s="17"/>
    </row>
    <row r="186" spans="1:14">
      <c r="A186" s="57" t="s">
        <v>461</v>
      </c>
      <c r="B186" s="28"/>
      <c r="C186" s="26"/>
      <c r="D186" s="25">
        <f>SUM(D187:D192)</f>
        <v>13579</v>
      </c>
      <c r="E186" s="16">
        <f t="shared" si="81"/>
        <v>2715.8</v>
      </c>
      <c r="F186" s="25">
        <f t="shared" si="72"/>
        <v>678.95</v>
      </c>
      <c r="G186" s="25"/>
      <c r="H186" s="25">
        <f t="shared" ref="H186" si="90">E186/4</f>
        <v>678.95</v>
      </c>
      <c r="I186" s="25"/>
      <c r="J186" s="25">
        <f t="shared" ref="J186" si="91">E186/4</f>
        <v>678.95</v>
      </c>
      <c r="K186" s="25"/>
      <c r="L186" s="25">
        <f t="shared" ref="L186" si="92">E186/4</f>
        <v>678.95</v>
      </c>
      <c r="M186" s="25"/>
      <c r="N186" s="17"/>
    </row>
    <row r="187" spans="1:14">
      <c r="A187" s="54">
        <v>1</v>
      </c>
      <c r="B187" s="32" t="s">
        <v>329</v>
      </c>
      <c r="C187" s="33" t="s">
        <v>186</v>
      </c>
      <c r="D187" s="17">
        <v>1593</v>
      </c>
      <c r="E187" s="30">
        <f t="shared" ref="E187:E192" si="93">200*D187/1000</f>
        <v>318.60000000000002</v>
      </c>
      <c r="F187" s="17">
        <f t="shared" ref="F187:F192" si="94">E187/4</f>
        <v>79.650000000000006</v>
      </c>
      <c r="G187" s="17">
        <v>142</v>
      </c>
      <c r="H187" s="17">
        <f t="shared" ref="H187:H192" si="95">E187/4</f>
        <v>79.650000000000006</v>
      </c>
      <c r="I187" s="17"/>
      <c r="J187" s="17">
        <f t="shared" ref="J187:J192" si="96">E187/4</f>
        <v>79.650000000000006</v>
      </c>
      <c r="K187" s="17"/>
      <c r="L187" s="17">
        <f t="shared" ref="L187:L192" si="97">E187/4</f>
        <v>79.650000000000006</v>
      </c>
      <c r="M187" s="17"/>
      <c r="N187" s="17"/>
    </row>
    <row r="188" spans="1:14">
      <c r="A188" s="54">
        <v>2</v>
      </c>
      <c r="B188" s="32" t="s">
        <v>332</v>
      </c>
      <c r="C188" s="33" t="s">
        <v>189</v>
      </c>
      <c r="D188" s="17">
        <v>2271</v>
      </c>
      <c r="E188" s="30">
        <f t="shared" si="93"/>
        <v>454.2</v>
      </c>
      <c r="F188" s="17">
        <f t="shared" si="94"/>
        <v>113.55</v>
      </c>
      <c r="G188" s="17">
        <v>126</v>
      </c>
      <c r="H188" s="17">
        <f t="shared" si="95"/>
        <v>113.55</v>
      </c>
      <c r="I188" s="17"/>
      <c r="J188" s="17">
        <f t="shared" si="96"/>
        <v>113.55</v>
      </c>
      <c r="K188" s="17"/>
      <c r="L188" s="17">
        <f t="shared" si="97"/>
        <v>113.55</v>
      </c>
      <c r="M188" s="17"/>
      <c r="N188" s="17"/>
    </row>
    <row r="189" spans="1:14">
      <c r="A189" s="54">
        <v>3</v>
      </c>
      <c r="B189" s="32" t="s">
        <v>331</v>
      </c>
      <c r="C189" s="33" t="s">
        <v>188</v>
      </c>
      <c r="D189" s="17">
        <v>1484</v>
      </c>
      <c r="E189" s="30">
        <f t="shared" si="93"/>
        <v>296.8</v>
      </c>
      <c r="F189" s="17">
        <f t="shared" si="94"/>
        <v>74.2</v>
      </c>
      <c r="G189" s="17">
        <v>9</v>
      </c>
      <c r="H189" s="17">
        <f t="shared" si="95"/>
        <v>74.2</v>
      </c>
      <c r="I189" s="17"/>
      <c r="J189" s="17">
        <f t="shared" si="96"/>
        <v>74.2</v>
      </c>
      <c r="K189" s="17"/>
      <c r="L189" s="17">
        <f t="shared" si="97"/>
        <v>74.2</v>
      </c>
      <c r="M189" s="17"/>
      <c r="N189" s="17"/>
    </row>
    <row r="190" spans="1:14">
      <c r="A190" s="54">
        <v>4</v>
      </c>
      <c r="B190" s="32" t="s">
        <v>333</v>
      </c>
      <c r="C190" s="33" t="s">
        <v>190</v>
      </c>
      <c r="D190" s="17">
        <v>2345</v>
      </c>
      <c r="E190" s="30">
        <f t="shared" si="93"/>
        <v>469</v>
      </c>
      <c r="F190" s="17">
        <f t="shared" si="94"/>
        <v>117.25</v>
      </c>
      <c r="G190" s="17">
        <v>27</v>
      </c>
      <c r="H190" s="17">
        <f t="shared" si="95"/>
        <v>117.25</v>
      </c>
      <c r="I190" s="17"/>
      <c r="J190" s="17">
        <f t="shared" si="96"/>
        <v>117.25</v>
      </c>
      <c r="K190" s="17"/>
      <c r="L190" s="17">
        <f t="shared" si="97"/>
        <v>117.25</v>
      </c>
      <c r="M190" s="17"/>
      <c r="N190" s="17"/>
    </row>
    <row r="191" spans="1:14">
      <c r="A191" s="54">
        <v>5</v>
      </c>
      <c r="B191" s="32" t="s">
        <v>191</v>
      </c>
      <c r="C191" s="33" t="s">
        <v>144</v>
      </c>
      <c r="D191" s="17">
        <v>4050</v>
      </c>
      <c r="E191" s="30">
        <f t="shared" si="93"/>
        <v>810</v>
      </c>
      <c r="F191" s="17">
        <f t="shared" si="94"/>
        <v>202.5</v>
      </c>
      <c r="G191" s="17">
        <v>118</v>
      </c>
      <c r="H191" s="17">
        <f t="shared" si="95"/>
        <v>202.5</v>
      </c>
      <c r="I191" s="17"/>
      <c r="J191" s="17">
        <f t="shared" si="96"/>
        <v>202.5</v>
      </c>
      <c r="K191" s="17"/>
      <c r="L191" s="17">
        <f t="shared" si="97"/>
        <v>202.5</v>
      </c>
      <c r="M191" s="17"/>
      <c r="N191" s="17" t="s">
        <v>474</v>
      </c>
    </row>
    <row r="192" spans="1:14">
      <c r="A192" s="54">
        <v>6</v>
      </c>
      <c r="B192" s="32" t="s">
        <v>330</v>
      </c>
      <c r="C192" s="33" t="s">
        <v>187</v>
      </c>
      <c r="D192" s="17">
        <v>1836</v>
      </c>
      <c r="E192" s="30">
        <f t="shared" si="93"/>
        <v>367.2</v>
      </c>
      <c r="F192" s="17">
        <f t="shared" si="94"/>
        <v>91.8</v>
      </c>
      <c r="G192" s="17">
        <v>64</v>
      </c>
      <c r="H192" s="17">
        <f t="shared" si="95"/>
        <v>91.8</v>
      </c>
      <c r="I192" s="17"/>
      <c r="J192" s="17">
        <f t="shared" si="96"/>
        <v>91.8</v>
      </c>
      <c r="K192" s="17"/>
      <c r="L192" s="17">
        <f t="shared" si="97"/>
        <v>91.8</v>
      </c>
      <c r="M192" s="17"/>
      <c r="N192" s="17"/>
    </row>
    <row r="193" spans="1:14">
      <c r="A193" s="57" t="s">
        <v>462</v>
      </c>
      <c r="B193" s="28"/>
      <c r="C193" s="26"/>
      <c r="D193" s="25">
        <f>SUM(D194:D203)</f>
        <v>52371</v>
      </c>
      <c r="E193" s="16">
        <f t="shared" si="81"/>
        <v>10474.200000000001</v>
      </c>
      <c r="F193" s="25">
        <f t="shared" si="72"/>
        <v>2618.5500000000002</v>
      </c>
      <c r="G193" s="25"/>
      <c r="H193" s="25">
        <f t="shared" ref="H193" si="98">E193/4</f>
        <v>2618.5500000000002</v>
      </c>
      <c r="I193" s="25"/>
      <c r="J193" s="25">
        <f t="shared" ref="J193" si="99">E193/4</f>
        <v>2618.5500000000002</v>
      </c>
      <c r="K193" s="25"/>
      <c r="L193" s="25">
        <f t="shared" ref="L193" si="100">E193/4</f>
        <v>2618.5500000000002</v>
      </c>
      <c r="M193" s="25"/>
      <c r="N193" s="17"/>
    </row>
    <row r="194" spans="1:14">
      <c r="A194" s="54">
        <v>1</v>
      </c>
      <c r="B194" s="46" t="s">
        <v>404</v>
      </c>
      <c r="C194" s="47" t="s">
        <v>128</v>
      </c>
      <c r="D194" s="17">
        <v>6012</v>
      </c>
      <c r="E194" s="30">
        <f t="shared" ref="E194:E203" si="101">200*D194/1000</f>
        <v>1202.4000000000001</v>
      </c>
      <c r="F194" s="17">
        <f t="shared" ref="F194:F203" si="102">E194/4</f>
        <v>300.60000000000002</v>
      </c>
      <c r="G194" s="17">
        <v>16</v>
      </c>
      <c r="H194" s="17">
        <f t="shared" ref="H194:H203" si="103">E194/4</f>
        <v>300.60000000000002</v>
      </c>
      <c r="I194" s="17"/>
      <c r="J194" s="17">
        <f t="shared" ref="J194:J203" si="104">E194/4</f>
        <v>300.60000000000002</v>
      </c>
      <c r="K194" s="17"/>
      <c r="L194" s="17">
        <f t="shared" ref="L194:L203" si="105">E194/4</f>
        <v>300.60000000000002</v>
      </c>
      <c r="M194" s="17"/>
      <c r="N194" s="17"/>
    </row>
    <row r="195" spans="1:14">
      <c r="A195" s="54">
        <v>2</v>
      </c>
      <c r="B195" s="45" t="s">
        <v>396</v>
      </c>
      <c r="C195" s="17" t="s">
        <v>120</v>
      </c>
      <c r="D195" s="17">
        <v>14200</v>
      </c>
      <c r="E195" s="30">
        <f t="shared" si="101"/>
        <v>2840</v>
      </c>
      <c r="F195" s="17">
        <f t="shared" si="102"/>
        <v>710</v>
      </c>
      <c r="G195" s="17">
        <v>87</v>
      </c>
      <c r="H195" s="17">
        <f t="shared" si="103"/>
        <v>710</v>
      </c>
      <c r="I195" s="17"/>
      <c r="J195" s="17">
        <f t="shared" si="104"/>
        <v>710</v>
      </c>
      <c r="K195" s="17"/>
      <c r="L195" s="17">
        <f t="shared" si="105"/>
        <v>710</v>
      </c>
      <c r="M195" s="17"/>
      <c r="N195" s="17" t="s">
        <v>474</v>
      </c>
    </row>
    <row r="196" spans="1:14">
      <c r="A196" s="54">
        <v>3</v>
      </c>
      <c r="B196" s="45" t="s">
        <v>395</v>
      </c>
      <c r="C196" s="17" t="s">
        <v>119</v>
      </c>
      <c r="D196" s="17">
        <v>6240</v>
      </c>
      <c r="E196" s="30">
        <f t="shared" si="101"/>
        <v>1248</v>
      </c>
      <c r="F196" s="17">
        <f t="shared" si="102"/>
        <v>312</v>
      </c>
      <c r="G196" s="17">
        <v>0</v>
      </c>
      <c r="H196" s="17">
        <f t="shared" si="103"/>
        <v>312</v>
      </c>
      <c r="I196" s="17"/>
      <c r="J196" s="17">
        <f t="shared" si="104"/>
        <v>312</v>
      </c>
      <c r="K196" s="17"/>
      <c r="L196" s="17">
        <f t="shared" si="105"/>
        <v>312</v>
      </c>
      <c r="M196" s="17"/>
      <c r="N196" s="17"/>
    </row>
    <row r="197" spans="1:14">
      <c r="A197" s="54">
        <v>4</v>
      </c>
      <c r="B197" s="46" t="s">
        <v>402</v>
      </c>
      <c r="C197" s="47" t="s">
        <v>126</v>
      </c>
      <c r="D197" s="17">
        <v>781</v>
      </c>
      <c r="E197" s="30">
        <f t="shared" si="101"/>
        <v>156.19999999999999</v>
      </c>
      <c r="F197" s="17">
        <f t="shared" si="102"/>
        <v>39.049999999999997</v>
      </c>
      <c r="G197" s="17">
        <v>0</v>
      </c>
      <c r="H197" s="17">
        <f t="shared" si="103"/>
        <v>39.049999999999997</v>
      </c>
      <c r="I197" s="17"/>
      <c r="J197" s="17">
        <f t="shared" si="104"/>
        <v>39.049999999999997</v>
      </c>
      <c r="K197" s="17"/>
      <c r="L197" s="17">
        <f t="shared" si="105"/>
        <v>39.049999999999997</v>
      </c>
      <c r="M197" s="17"/>
      <c r="N197" s="17"/>
    </row>
    <row r="198" spans="1:14">
      <c r="A198" s="54">
        <v>5</v>
      </c>
      <c r="B198" s="46" t="s">
        <v>400</v>
      </c>
      <c r="C198" s="47" t="s">
        <v>124</v>
      </c>
      <c r="D198" s="17">
        <v>3164</v>
      </c>
      <c r="E198" s="30">
        <f t="shared" si="101"/>
        <v>632.79999999999995</v>
      </c>
      <c r="F198" s="17">
        <f t="shared" si="102"/>
        <v>158.19999999999999</v>
      </c>
      <c r="G198" s="17">
        <v>0</v>
      </c>
      <c r="H198" s="17">
        <f t="shared" si="103"/>
        <v>158.19999999999999</v>
      </c>
      <c r="I198" s="17"/>
      <c r="J198" s="17">
        <f t="shared" si="104"/>
        <v>158.19999999999999</v>
      </c>
      <c r="K198" s="17"/>
      <c r="L198" s="17">
        <f t="shared" si="105"/>
        <v>158.19999999999999</v>
      </c>
      <c r="M198" s="17"/>
      <c r="N198" s="17"/>
    </row>
    <row r="199" spans="1:14">
      <c r="A199" s="54">
        <v>6</v>
      </c>
      <c r="B199" s="46" t="s">
        <v>403</v>
      </c>
      <c r="C199" s="47" t="s">
        <v>127</v>
      </c>
      <c r="D199" s="17">
        <v>7923</v>
      </c>
      <c r="E199" s="30">
        <f t="shared" si="101"/>
        <v>1584.6</v>
      </c>
      <c r="F199" s="17">
        <f t="shared" si="102"/>
        <v>396.15</v>
      </c>
      <c r="G199" s="17">
        <v>0</v>
      </c>
      <c r="H199" s="17">
        <f t="shared" si="103"/>
        <v>396.15</v>
      </c>
      <c r="I199" s="17"/>
      <c r="J199" s="17">
        <f t="shared" si="104"/>
        <v>396.15</v>
      </c>
      <c r="K199" s="17"/>
      <c r="L199" s="17">
        <f t="shared" si="105"/>
        <v>396.15</v>
      </c>
      <c r="M199" s="17"/>
      <c r="N199" s="17"/>
    </row>
    <row r="200" spans="1:14">
      <c r="A200" s="54">
        <v>7</v>
      </c>
      <c r="B200" s="46" t="s">
        <v>401</v>
      </c>
      <c r="C200" s="47" t="s">
        <v>125</v>
      </c>
      <c r="D200" s="17">
        <v>2990</v>
      </c>
      <c r="E200" s="30">
        <f t="shared" si="101"/>
        <v>598</v>
      </c>
      <c r="F200" s="17">
        <f t="shared" si="102"/>
        <v>149.5</v>
      </c>
      <c r="G200" s="17">
        <v>80</v>
      </c>
      <c r="H200" s="17">
        <f t="shared" si="103"/>
        <v>149.5</v>
      </c>
      <c r="I200" s="17"/>
      <c r="J200" s="17">
        <f t="shared" si="104"/>
        <v>149.5</v>
      </c>
      <c r="K200" s="17"/>
      <c r="L200" s="17">
        <f t="shared" si="105"/>
        <v>149.5</v>
      </c>
      <c r="M200" s="17"/>
      <c r="N200" s="17"/>
    </row>
    <row r="201" spans="1:14">
      <c r="A201" s="54">
        <v>8</v>
      </c>
      <c r="B201" s="46" t="s">
        <v>398</v>
      </c>
      <c r="C201" s="47" t="s">
        <v>122</v>
      </c>
      <c r="D201" s="17">
        <v>3537</v>
      </c>
      <c r="E201" s="30">
        <f t="shared" si="101"/>
        <v>707.4</v>
      </c>
      <c r="F201" s="17">
        <f t="shared" si="102"/>
        <v>176.85</v>
      </c>
      <c r="G201" s="17">
        <v>6</v>
      </c>
      <c r="H201" s="17">
        <f t="shared" si="103"/>
        <v>176.85</v>
      </c>
      <c r="I201" s="17"/>
      <c r="J201" s="17">
        <f t="shared" si="104"/>
        <v>176.85</v>
      </c>
      <c r="K201" s="17"/>
      <c r="L201" s="17">
        <f t="shared" si="105"/>
        <v>176.85</v>
      </c>
      <c r="M201" s="17"/>
      <c r="N201" s="17"/>
    </row>
    <row r="202" spans="1:14">
      <c r="A202" s="54">
        <v>9</v>
      </c>
      <c r="B202" s="46" t="s">
        <v>399</v>
      </c>
      <c r="C202" s="47" t="s">
        <v>123</v>
      </c>
      <c r="D202" s="17">
        <v>2438</v>
      </c>
      <c r="E202" s="30">
        <f t="shared" si="101"/>
        <v>487.6</v>
      </c>
      <c r="F202" s="17">
        <f t="shared" si="102"/>
        <v>121.9</v>
      </c>
      <c r="G202" s="17">
        <v>1</v>
      </c>
      <c r="H202" s="17">
        <f t="shared" si="103"/>
        <v>121.9</v>
      </c>
      <c r="I202" s="17"/>
      <c r="J202" s="17">
        <f t="shared" si="104"/>
        <v>121.9</v>
      </c>
      <c r="K202" s="17"/>
      <c r="L202" s="17">
        <f t="shared" si="105"/>
        <v>121.9</v>
      </c>
      <c r="M202" s="17"/>
      <c r="N202" s="17"/>
    </row>
    <row r="203" spans="1:14">
      <c r="A203" s="54">
        <v>10</v>
      </c>
      <c r="B203" s="46" t="s">
        <v>397</v>
      </c>
      <c r="C203" s="47" t="s">
        <v>121</v>
      </c>
      <c r="D203" s="17">
        <v>5086</v>
      </c>
      <c r="E203" s="30">
        <f t="shared" si="101"/>
        <v>1017.2</v>
      </c>
      <c r="F203" s="17">
        <f t="shared" si="102"/>
        <v>254.3</v>
      </c>
      <c r="G203" s="17">
        <v>3</v>
      </c>
      <c r="H203" s="17">
        <f t="shared" si="103"/>
        <v>254.3</v>
      </c>
      <c r="I203" s="17"/>
      <c r="J203" s="17">
        <f t="shared" si="104"/>
        <v>254.3</v>
      </c>
      <c r="K203" s="17"/>
      <c r="L203" s="17">
        <f t="shared" si="105"/>
        <v>254.3</v>
      </c>
      <c r="M203" s="17"/>
      <c r="N203" s="17" t="s">
        <v>474</v>
      </c>
    </row>
    <row r="204" spans="1:14">
      <c r="A204" s="57" t="s">
        <v>464</v>
      </c>
      <c r="B204" s="28"/>
      <c r="C204" s="26"/>
      <c r="D204" s="26">
        <f>SUM(D205:D208)</f>
        <v>6331</v>
      </c>
      <c r="E204" s="16">
        <f t="shared" si="81"/>
        <v>1266.2</v>
      </c>
      <c r="F204" s="25">
        <f t="shared" ref="F204:F209" si="106">E204/4</f>
        <v>316.55</v>
      </c>
      <c r="G204" s="25"/>
      <c r="H204" s="25">
        <f t="shared" ref="H204" si="107">E204/4</f>
        <v>316.55</v>
      </c>
      <c r="I204" s="25"/>
      <c r="J204" s="25">
        <f t="shared" ref="J204" si="108">E204/4</f>
        <v>316.55</v>
      </c>
      <c r="K204" s="25"/>
      <c r="L204" s="25">
        <f t="shared" ref="L204" si="109">E204/4</f>
        <v>316.55</v>
      </c>
      <c r="M204" s="25"/>
      <c r="N204" s="17"/>
    </row>
    <row r="205" spans="1:14">
      <c r="A205" s="54">
        <v>1</v>
      </c>
      <c r="B205" s="32" t="s">
        <v>254</v>
      </c>
      <c r="C205" s="33" t="s">
        <v>260</v>
      </c>
      <c r="D205" s="17">
        <v>1686</v>
      </c>
      <c r="E205" s="30">
        <f>200*D205/1000</f>
        <v>337.2</v>
      </c>
      <c r="F205" s="17">
        <f>E205/4</f>
        <v>84.3</v>
      </c>
      <c r="G205" s="17">
        <v>12</v>
      </c>
      <c r="H205" s="17">
        <f>E205/4</f>
        <v>84.3</v>
      </c>
      <c r="I205" s="17"/>
      <c r="J205" s="17">
        <f>E205/4</f>
        <v>84.3</v>
      </c>
      <c r="K205" s="17"/>
      <c r="L205" s="17">
        <f>E205/4</f>
        <v>84.3</v>
      </c>
      <c r="M205" s="17"/>
      <c r="N205" s="17"/>
    </row>
    <row r="206" spans="1:14">
      <c r="A206" s="54">
        <v>2</v>
      </c>
      <c r="B206" s="32" t="s">
        <v>256</v>
      </c>
      <c r="C206" s="33" t="s">
        <v>259</v>
      </c>
      <c r="D206" s="17">
        <v>1945</v>
      </c>
      <c r="E206" s="30">
        <f>200*D206/1000</f>
        <v>389</v>
      </c>
      <c r="F206" s="17">
        <f>E206/4</f>
        <v>97.25</v>
      </c>
      <c r="G206" s="17">
        <v>0</v>
      </c>
      <c r="H206" s="17">
        <f>E206/4</f>
        <v>97.25</v>
      </c>
      <c r="I206" s="17"/>
      <c r="J206" s="17">
        <f>E206/4</f>
        <v>97.25</v>
      </c>
      <c r="K206" s="17"/>
      <c r="L206" s="17">
        <f>E206/4</f>
        <v>97.25</v>
      </c>
      <c r="M206" s="17"/>
      <c r="N206" s="17"/>
    </row>
    <row r="207" spans="1:14">
      <c r="A207" s="54">
        <v>3</v>
      </c>
      <c r="B207" s="32" t="s">
        <v>257</v>
      </c>
      <c r="C207" s="33" t="s">
        <v>261</v>
      </c>
      <c r="D207" s="17">
        <v>1205</v>
      </c>
      <c r="E207" s="30">
        <f>200*D207/1000</f>
        <v>241</v>
      </c>
      <c r="F207" s="17">
        <f>E207/4</f>
        <v>60.25</v>
      </c>
      <c r="G207" s="17">
        <v>1</v>
      </c>
      <c r="H207" s="17">
        <f>E207/4</f>
        <v>60.25</v>
      </c>
      <c r="I207" s="17"/>
      <c r="J207" s="17">
        <f>E207/4</f>
        <v>60.25</v>
      </c>
      <c r="K207" s="17"/>
      <c r="L207" s="17">
        <f>E207/4</f>
        <v>60.25</v>
      </c>
      <c r="M207" s="17"/>
      <c r="N207" s="17"/>
    </row>
    <row r="208" spans="1:14">
      <c r="A208" s="54">
        <v>4</v>
      </c>
      <c r="B208" s="32" t="s">
        <v>258</v>
      </c>
      <c r="C208" s="33" t="s">
        <v>262</v>
      </c>
      <c r="D208" s="17">
        <v>1495</v>
      </c>
      <c r="E208" s="30">
        <f>200*D208/1000</f>
        <v>299</v>
      </c>
      <c r="F208" s="17">
        <f>E208/4</f>
        <v>74.75</v>
      </c>
      <c r="G208" s="17">
        <v>1</v>
      </c>
      <c r="H208" s="17">
        <f>E208/4</f>
        <v>74.75</v>
      </c>
      <c r="I208" s="17"/>
      <c r="J208" s="17">
        <f>E208/4</f>
        <v>74.75</v>
      </c>
      <c r="K208" s="17"/>
      <c r="L208" s="17">
        <f>E208/4</f>
        <v>74.75</v>
      </c>
      <c r="M208" s="17"/>
      <c r="N208" s="17"/>
    </row>
    <row r="209" spans="1:14">
      <c r="A209" s="57" t="s">
        <v>465</v>
      </c>
      <c r="B209" s="28"/>
      <c r="C209" s="26"/>
      <c r="D209" s="25">
        <f>SUM(D210:D216)</f>
        <v>24802</v>
      </c>
      <c r="E209" s="16">
        <f t="shared" ref="E209" si="110">200*D209/1000</f>
        <v>4960.3999999999996</v>
      </c>
      <c r="F209" s="25">
        <f t="shared" si="106"/>
        <v>1240.0999999999999</v>
      </c>
      <c r="G209" s="25"/>
      <c r="H209" s="25">
        <f t="shared" ref="H209" si="111">E209/4</f>
        <v>1240.0999999999999</v>
      </c>
      <c r="I209" s="25"/>
      <c r="J209" s="25">
        <f t="shared" ref="J209" si="112">E209/4</f>
        <v>1240.0999999999999</v>
      </c>
      <c r="K209" s="25"/>
      <c r="L209" s="25">
        <f t="shared" ref="L209" si="113">E209/4</f>
        <v>1240.0999999999999</v>
      </c>
      <c r="M209" s="25"/>
      <c r="N209" s="17"/>
    </row>
    <row r="210" spans="1:14">
      <c r="A210" s="54">
        <v>1</v>
      </c>
      <c r="B210" s="48" t="s">
        <v>239</v>
      </c>
      <c r="C210" s="35" t="s">
        <v>240</v>
      </c>
      <c r="D210" s="17">
        <v>2346</v>
      </c>
      <c r="E210" s="30">
        <f t="shared" ref="E210:E216" si="114">200*D210/1000</f>
        <v>469.2</v>
      </c>
      <c r="F210" s="17">
        <f t="shared" ref="F210:F216" si="115">E210/4</f>
        <v>117.3</v>
      </c>
      <c r="G210" s="17">
        <v>0</v>
      </c>
      <c r="H210" s="17">
        <f t="shared" ref="H210:H216" si="116">E210/4</f>
        <v>117.3</v>
      </c>
      <c r="I210" s="17"/>
      <c r="J210" s="17">
        <f t="shared" ref="J210:J216" si="117">E210/4</f>
        <v>117.3</v>
      </c>
      <c r="K210" s="17"/>
      <c r="L210" s="17">
        <f t="shared" ref="L210:L216" si="118">E210/4</f>
        <v>117.3</v>
      </c>
      <c r="M210" s="17"/>
      <c r="N210" s="17"/>
    </row>
    <row r="211" spans="1:14">
      <c r="A211" s="54">
        <v>2</v>
      </c>
      <c r="B211" s="48" t="s">
        <v>242</v>
      </c>
      <c r="C211" s="35" t="s">
        <v>243</v>
      </c>
      <c r="D211" s="17">
        <v>5326</v>
      </c>
      <c r="E211" s="30">
        <f t="shared" si="114"/>
        <v>1065.2</v>
      </c>
      <c r="F211" s="17">
        <f t="shared" si="115"/>
        <v>266.3</v>
      </c>
      <c r="G211" s="17">
        <v>76</v>
      </c>
      <c r="H211" s="17">
        <f t="shared" si="116"/>
        <v>266.3</v>
      </c>
      <c r="I211" s="17"/>
      <c r="J211" s="17">
        <f t="shared" si="117"/>
        <v>266.3</v>
      </c>
      <c r="K211" s="17"/>
      <c r="L211" s="17">
        <f t="shared" si="118"/>
        <v>266.3</v>
      </c>
      <c r="M211" s="17"/>
      <c r="N211" s="17"/>
    </row>
    <row r="212" spans="1:14">
      <c r="A212" s="54">
        <v>3</v>
      </c>
      <c r="B212" s="48" t="s">
        <v>244</v>
      </c>
      <c r="C212" s="35" t="s">
        <v>245</v>
      </c>
      <c r="D212" s="17">
        <v>3055</v>
      </c>
      <c r="E212" s="30">
        <f t="shared" si="114"/>
        <v>611</v>
      </c>
      <c r="F212" s="17">
        <f t="shared" si="115"/>
        <v>152.75</v>
      </c>
      <c r="G212" s="17">
        <v>0</v>
      </c>
      <c r="H212" s="17">
        <f t="shared" si="116"/>
        <v>152.75</v>
      </c>
      <c r="I212" s="17"/>
      <c r="J212" s="17">
        <f t="shared" si="117"/>
        <v>152.75</v>
      </c>
      <c r="K212" s="17"/>
      <c r="L212" s="17">
        <f t="shared" si="118"/>
        <v>152.75</v>
      </c>
      <c r="M212" s="17"/>
      <c r="N212" s="17"/>
    </row>
    <row r="213" spans="1:14">
      <c r="A213" s="54">
        <v>4</v>
      </c>
      <c r="B213" s="48" t="s">
        <v>246</v>
      </c>
      <c r="C213" s="35" t="s">
        <v>247</v>
      </c>
      <c r="D213" s="17">
        <v>2641</v>
      </c>
      <c r="E213" s="30">
        <f t="shared" si="114"/>
        <v>528.20000000000005</v>
      </c>
      <c r="F213" s="17">
        <f t="shared" si="115"/>
        <v>132.05000000000001</v>
      </c>
      <c r="G213" s="17">
        <v>0</v>
      </c>
      <c r="H213" s="17">
        <f t="shared" si="116"/>
        <v>132.05000000000001</v>
      </c>
      <c r="I213" s="17"/>
      <c r="J213" s="17">
        <f t="shared" si="117"/>
        <v>132.05000000000001</v>
      </c>
      <c r="K213" s="17"/>
      <c r="L213" s="17">
        <f t="shared" si="118"/>
        <v>132.05000000000001</v>
      </c>
      <c r="M213" s="17"/>
      <c r="N213" s="17"/>
    </row>
    <row r="214" spans="1:14">
      <c r="A214" s="54">
        <v>5</v>
      </c>
      <c r="B214" s="48" t="s">
        <v>248</v>
      </c>
      <c r="C214" s="35" t="s">
        <v>249</v>
      </c>
      <c r="D214" s="17">
        <v>4459</v>
      </c>
      <c r="E214" s="30">
        <f t="shared" si="114"/>
        <v>891.8</v>
      </c>
      <c r="F214" s="17">
        <f t="shared" si="115"/>
        <v>222.95</v>
      </c>
      <c r="G214" s="51">
        <v>315</v>
      </c>
      <c r="H214" s="17">
        <f t="shared" si="116"/>
        <v>222.95</v>
      </c>
      <c r="I214" s="17"/>
      <c r="J214" s="17">
        <f t="shared" si="117"/>
        <v>222.95</v>
      </c>
      <c r="K214" s="17"/>
      <c r="L214" s="17">
        <f t="shared" si="118"/>
        <v>222.95</v>
      </c>
      <c r="M214" s="17"/>
      <c r="N214" s="17" t="s">
        <v>474</v>
      </c>
    </row>
    <row r="215" spans="1:14">
      <c r="A215" s="54">
        <v>6</v>
      </c>
      <c r="B215" s="48" t="s">
        <v>250</v>
      </c>
      <c r="C215" s="35" t="s">
        <v>251</v>
      </c>
      <c r="D215" s="17">
        <v>4423</v>
      </c>
      <c r="E215" s="30">
        <f t="shared" si="114"/>
        <v>884.6</v>
      </c>
      <c r="F215" s="17">
        <f t="shared" si="115"/>
        <v>221.15</v>
      </c>
      <c r="G215" s="17">
        <v>26</v>
      </c>
      <c r="H215" s="17">
        <f t="shared" si="116"/>
        <v>221.15</v>
      </c>
      <c r="I215" s="17"/>
      <c r="J215" s="17">
        <f t="shared" si="117"/>
        <v>221.15</v>
      </c>
      <c r="K215" s="17"/>
      <c r="L215" s="17">
        <f t="shared" si="118"/>
        <v>221.15</v>
      </c>
      <c r="M215" s="17"/>
      <c r="N215" s="17"/>
    </row>
    <row r="216" spans="1:14">
      <c r="A216" s="54">
        <v>7</v>
      </c>
      <c r="B216" s="48" t="s">
        <v>252</v>
      </c>
      <c r="C216" s="35" t="s">
        <v>253</v>
      </c>
      <c r="D216" s="17">
        <v>2552</v>
      </c>
      <c r="E216" s="30">
        <f t="shared" si="114"/>
        <v>510.4</v>
      </c>
      <c r="F216" s="17">
        <f t="shared" si="115"/>
        <v>127.6</v>
      </c>
      <c r="G216" s="17">
        <v>0</v>
      </c>
      <c r="H216" s="17">
        <f t="shared" si="116"/>
        <v>127.6</v>
      </c>
      <c r="I216" s="17"/>
      <c r="J216" s="17">
        <f t="shared" si="117"/>
        <v>127.6</v>
      </c>
      <c r="K216" s="17"/>
      <c r="L216" s="17">
        <f t="shared" si="118"/>
        <v>127.6</v>
      </c>
      <c r="M216" s="17"/>
      <c r="N216" s="17"/>
    </row>
    <row r="217" spans="1:14">
      <c r="A217" s="57" t="s">
        <v>463</v>
      </c>
      <c r="B217" s="28"/>
      <c r="C217" s="26"/>
      <c r="D217" s="26">
        <f>SUM(D218:D232)</f>
        <v>37299</v>
      </c>
      <c r="E217" s="16">
        <f t="shared" ref="E217" si="119">200*D217/1000</f>
        <v>7459.8</v>
      </c>
      <c r="F217" s="25">
        <f t="shared" ref="F217" si="120">E217/4</f>
        <v>1864.95</v>
      </c>
      <c r="G217" s="25"/>
      <c r="H217" s="25">
        <f t="shared" ref="H217" si="121">E217/4</f>
        <v>1864.95</v>
      </c>
      <c r="I217" s="25"/>
      <c r="J217" s="25">
        <f t="shared" ref="J217" si="122">E217/4</f>
        <v>1864.95</v>
      </c>
      <c r="K217" s="25"/>
      <c r="L217" s="25">
        <f t="shared" ref="L217" si="123">E217/4</f>
        <v>1864.95</v>
      </c>
      <c r="M217" s="25"/>
      <c r="N217" s="17"/>
    </row>
    <row r="218" spans="1:14">
      <c r="A218" s="54">
        <v>1</v>
      </c>
      <c r="B218" s="32" t="s">
        <v>394</v>
      </c>
      <c r="C218" s="33" t="s">
        <v>118</v>
      </c>
      <c r="D218" s="17">
        <v>3752</v>
      </c>
      <c r="E218" s="30">
        <f t="shared" ref="E218:E232" si="124">200*D218/1000</f>
        <v>750.4</v>
      </c>
      <c r="F218" s="17">
        <f t="shared" ref="F218:F232" si="125">E218/4</f>
        <v>187.6</v>
      </c>
      <c r="G218" s="17">
        <v>0</v>
      </c>
      <c r="H218" s="17">
        <f t="shared" ref="H218:H232" si="126">E218/4</f>
        <v>187.6</v>
      </c>
      <c r="I218" s="17"/>
      <c r="J218" s="17">
        <f t="shared" ref="J218:J232" si="127">E218/4</f>
        <v>187.6</v>
      </c>
      <c r="K218" s="17"/>
      <c r="L218" s="17">
        <f t="shared" ref="L218:L232" si="128">E218/4</f>
        <v>187.6</v>
      </c>
      <c r="M218" s="17"/>
      <c r="N218" s="17"/>
    </row>
    <row r="219" spans="1:14">
      <c r="A219" s="54">
        <v>2</v>
      </c>
      <c r="B219" s="32" t="s">
        <v>393</v>
      </c>
      <c r="C219" s="33" t="s">
        <v>117</v>
      </c>
      <c r="D219" s="17">
        <v>2021</v>
      </c>
      <c r="E219" s="30">
        <f t="shared" si="124"/>
        <v>404.2</v>
      </c>
      <c r="F219" s="17">
        <f t="shared" si="125"/>
        <v>101.05</v>
      </c>
      <c r="G219" s="17">
        <v>10</v>
      </c>
      <c r="H219" s="17">
        <f t="shared" si="126"/>
        <v>101.05</v>
      </c>
      <c r="I219" s="17"/>
      <c r="J219" s="17">
        <f t="shared" si="127"/>
        <v>101.05</v>
      </c>
      <c r="K219" s="17"/>
      <c r="L219" s="17">
        <f t="shared" si="128"/>
        <v>101.05</v>
      </c>
      <c r="M219" s="17"/>
      <c r="N219" s="17"/>
    </row>
    <row r="220" spans="1:14">
      <c r="A220" s="54">
        <v>3</v>
      </c>
      <c r="B220" s="32" t="s">
        <v>390</v>
      </c>
      <c r="C220" s="33" t="s">
        <v>114</v>
      </c>
      <c r="D220" s="17">
        <v>3506</v>
      </c>
      <c r="E220" s="30">
        <f t="shared" si="124"/>
        <v>701.2</v>
      </c>
      <c r="F220" s="17">
        <f t="shared" si="125"/>
        <v>175.3</v>
      </c>
      <c r="G220" s="17">
        <v>15</v>
      </c>
      <c r="H220" s="17">
        <f t="shared" si="126"/>
        <v>175.3</v>
      </c>
      <c r="I220" s="17"/>
      <c r="J220" s="17">
        <f t="shared" si="127"/>
        <v>175.3</v>
      </c>
      <c r="K220" s="17"/>
      <c r="L220" s="17">
        <f t="shared" si="128"/>
        <v>175.3</v>
      </c>
      <c r="M220" s="17"/>
      <c r="N220" s="17"/>
    </row>
    <row r="221" spans="1:14">
      <c r="A221" s="54">
        <v>4</v>
      </c>
      <c r="B221" s="32" t="s">
        <v>392</v>
      </c>
      <c r="C221" s="33" t="s">
        <v>116</v>
      </c>
      <c r="D221" s="17">
        <v>2443</v>
      </c>
      <c r="E221" s="30">
        <f t="shared" si="124"/>
        <v>488.6</v>
      </c>
      <c r="F221" s="17">
        <f t="shared" si="125"/>
        <v>122.15</v>
      </c>
      <c r="G221" s="17">
        <v>0</v>
      </c>
      <c r="H221" s="17">
        <f t="shared" si="126"/>
        <v>122.15</v>
      </c>
      <c r="I221" s="17"/>
      <c r="J221" s="17">
        <f t="shared" si="127"/>
        <v>122.15</v>
      </c>
      <c r="K221" s="17"/>
      <c r="L221" s="17">
        <f t="shared" si="128"/>
        <v>122.15</v>
      </c>
      <c r="M221" s="17"/>
      <c r="N221" s="17"/>
    </row>
    <row r="222" spans="1:14">
      <c r="A222" s="54">
        <v>5</v>
      </c>
      <c r="B222" s="32" t="s">
        <v>381</v>
      </c>
      <c r="C222" s="33" t="s">
        <v>105</v>
      </c>
      <c r="D222" s="17">
        <v>2297</v>
      </c>
      <c r="E222" s="30">
        <f t="shared" si="124"/>
        <v>459.4</v>
      </c>
      <c r="F222" s="17">
        <f t="shared" si="125"/>
        <v>114.85</v>
      </c>
      <c r="G222" s="17">
        <v>19</v>
      </c>
      <c r="H222" s="17">
        <f t="shared" si="126"/>
        <v>114.85</v>
      </c>
      <c r="I222" s="17"/>
      <c r="J222" s="17">
        <f t="shared" si="127"/>
        <v>114.85</v>
      </c>
      <c r="K222" s="17"/>
      <c r="L222" s="17">
        <f t="shared" si="128"/>
        <v>114.85</v>
      </c>
      <c r="M222" s="17"/>
      <c r="N222" s="17"/>
    </row>
    <row r="223" spans="1:14">
      <c r="A223" s="54">
        <v>6</v>
      </c>
      <c r="B223" s="32" t="s">
        <v>387</v>
      </c>
      <c r="C223" s="33" t="s">
        <v>111</v>
      </c>
      <c r="D223" s="17">
        <v>2053</v>
      </c>
      <c r="E223" s="30">
        <f t="shared" si="124"/>
        <v>410.6</v>
      </c>
      <c r="F223" s="17">
        <f t="shared" si="125"/>
        <v>102.65</v>
      </c>
      <c r="G223" s="17">
        <v>5</v>
      </c>
      <c r="H223" s="17">
        <f t="shared" si="126"/>
        <v>102.65</v>
      </c>
      <c r="I223" s="17"/>
      <c r="J223" s="17">
        <f t="shared" si="127"/>
        <v>102.65</v>
      </c>
      <c r="K223" s="17"/>
      <c r="L223" s="17">
        <f t="shared" si="128"/>
        <v>102.65</v>
      </c>
      <c r="M223" s="17"/>
      <c r="N223" s="17"/>
    </row>
    <row r="224" spans="1:14">
      <c r="A224" s="54">
        <v>7</v>
      </c>
      <c r="B224" s="32" t="s">
        <v>386</v>
      </c>
      <c r="C224" s="33" t="s">
        <v>110</v>
      </c>
      <c r="D224" s="17">
        <v>1806</v>
      </c>
      <c r="E224" s="30">
        <f t="shared" si="124"/>
        <v>361.2</v>
      </c>
      <c r="F224" s="17">
        <f t="shared" si="125"/>
        <v>90.3</v>
      </c>
      <c r="G224" s="17">
        <v>7</v>
      </c>
      <c r="H224" s="17">
        <f t="shared" si="126"/>
        <v>90.3</v>
      </c>
      <c r="I224" s="17"/>
      <c r="J224" s="17">
        <f t="shared" si="127"/>
        <v>90.3</v>
      </c>
      <c r="K224" s="17"/>
      <c r="L224" s="17">
        <f t="shared" si="128"/>
        <v>90.3</v>
      </c>
      <c r="M224" s="17"/>
      <c r="N224" s="17"/>
    </row>
    <row r="225" spans="1:14">
      <c r="A225" s="54">
        <v>8</v>
      </c>
      <c r="B225" s="32" t="s">
        <v>382</v>
      </c>
      <c r="C225" s="33" t="s">
        <v>106</v>
      </c>
      <c r="D225" s="17">
        <v>2084</v>
      </c>
      <c r="E225" s="30">
        <f t="shared" si="124"/>
        <v>416.8</v>
      </c>
      <c r="F225" s="17">
        <f t="shared" si="125"/>
        <v>104.2</v>
      </c>
      <c r="G225" s="17">
        <v>0</v>
      </c>
      <c r="H225" s="17">
        <f t="shared" si="126"/>
        <v>104.2</v>
      </c>
      <c r="I225" s="17"/>
      <c r="J225" s="17">
        <f t="shared" si="127"/>
        <v>104.2</v>
      </c>
      <c r="K225" s="17"/>
      <c r="L225" s="17">
        <f t="shared" si="128"/>
        <v>104.2</v>
      </c>
      <c r="M225" s="17"/>
      <c r="N225" s="17"/>
    </row>
    <row r="226" spans="1:14">
      <c r="A226" s="54">
        <v>9</v>
      </c>
      <c r="B226" s="32" t="s">
        <v>383</v>
      </c>
      <c r="C226" s="33" t="s">
        <v>107</v>
      </c>
      <c r="D226" s="17">
        <v>1036</v>
      </c>
      <c r="E226" s="30">
        <f t="shared" si="124"/>
        <v>207.2</v>
      </c>
      <c r="F226" s="17">
        <f t="shared" si="125"/>
        <v>51.8</v>
      </c>
      <c r="G226" s="17">
        <v>10</v>
      </c>
      <c r="H226" s="17">
        <f t="shared" si="126"/>
        <v>51.8</v>
      </c>
      <c r="I226" s="17"/>
      <c r="J226" s="17">
        <f t="shared" si="127"/>
        <v>51.8</v>
      </c>
      <c r="K226" s="17"/>
      <c r="L226" s="17">
        <f t="shared" si="128"/>
        <v>51.8</v>
      </c>
      <c r="M226" s="17"/>
      <c r="N226" s="17"/>
    </row>
    <row r="227" spans="1:14">
      <c r="A227" s="54">
        <v>10</v>
      </c>
      <c r="B227" s="32" t="s">
        <v>391</v>
      </c>
      <c r="C227" s="33" t="s">
        <v>115</v>
      </c>
      <c r="D227" s="17">
        <v>1627</v>
      </c>
      <c r="E227" s="30">
        <f t="shared" si="124"/>
        <v>325.39999999999998</v>
      </c>
      <c r="F227" s="17">
        <f t="shared" si="125"/>
        <v>81.349999999999994</v>
      </c>
      <c r="G227" s="17">
        <v>0</v>
      </c>
      <c r="H227" s="17">
        <f t="shared" si="126"/>
        <v>81.349999999999994</v>
      </c>
      <c r="I227" s="17"/>
      <c r="J227" s="17">
        <f t="shared" si="127"/>
        <v>81.349999999999994</v>
      </c>
      <c r="K227" s="17"/>
      <c r="L227" s="17">
        <f t="shared" si="128"/>
        <v>81.349999999999994</v>
      </c>
      <c r="M227" s="17"/>
      <c r="N227" s="17"/>
    </row>
    <row r="228" spans="1:14">
      <c r="A228" s="54">
        <v>11</v>
      </c>
      <c r="B228" s="32" t="s">
        <v>388</v>
      </c>
      <c r="C228" s="33" t="s">
        <v>112</v>
      </c>
      <c r="D228" s="17">
        <v>1766</v>
      </c>
      <c r="E228" s="30">
        <f t="shared" si="124"/>
        <v>353.2</v>
      </c>
      <c r="F228" s="17">
        <f t="shared" si="125"/>
        <v>88.3</v>
      </c>
      <c r="G228" s="17">
        <v>7</v>
      </c>
      <c r="H228" s="17">
        <f t="shared" si="126"/>
        <v>88.3</v>
      </c>
      <c r="I228" s="17"/>
      <c r="J228" s="17">
        <f t="shared" si="127"/>
        <v>88.3</v>
      </c>
      <c r="K228" s="17"/>
      <c r="L228" s="17">
        <f t="shared" si="128"/>
        <v>88.3</v>
      </c>
      <c r="M228" s="17"/>
      <c r="N228" s="17"/>
    </row>
    <row r="229" spans="1:14">
      <c r="A229" s="54">
        <v>12</v>
      </c>
      <c r="B229" s="32" t="s">
        <v>385</v>
      </c>
      <c r="C229" s="33" t="s">
        <v>109</v>
      </c>
      <c r="D229" s="17">
        <v>5439</v>
      </c>
      <c r="E229" s="30">
        <f t="shared" si="124"/>
        <v>1087.8</v>
      </c>
      <c r="F229" s="17">
        <f t="shared" si="125"/>
        <v>271.95</v>
      </c>
      <c r="G229" s="17">
        <v>29</v>
      </c>
      <c r="H229" s="17">
        <f t="shared" si="126"/>
        <v>271.95</v>
      </c>
      <c r="I229" s="17"/>
      <c r="J229" s="17">
        <f t="shared" si="127"/>
        <v>271.95</v>
      </c>
      <c r="K229" s="17"/>
      <c r="L229" s="17">
        <f t="shared" si="128"/>
        <v>271.95</v>
      </c>
      <c r="M229" s="17"/>
      <c r="N229" s="17" t="s">
        <v>474</v>
      </c>
    </row>
    <row r="230" spans="1:14">
      <c r="A230" s="54">
        <v>13</v>
      </c>
      <c r="B230" s="32" t="s">
        <v>380</v>
      </c>
      <c r="C230" s="33" t="s">
        <v>104</v>
      </c>
      <c r="D230" s="17">
        <v>3214</v>
      </c>
      <c r="E230" s="30">
        <f t="shared" si="124"/>
        <v>642.79999999999995</v>
      </c>
      <c r="F230" s="17">
        <f t="shared" si="125"/>
        <v>160.69999999999999</v>
      </c>
      <c r="G230" s="17">
        <v>159</v>
      </c>
      <c r="H230" s="17">
        <f t="shared" si="126"/>
        <v>160.69999999999999</v>
      </c>
      <c r="I230" s="17"/>
      <c r="J230" s="17">
        <f t="shared" si="127"/>
        <v>160.69999999999999</v>
      </c>
      <c r="K230" s="17"/>
      <c r="L230" s="17">
        <f t="shared" si="128"/>
        <v>160.69999999999999</v>
      </c>
      <c r="M230" s="17"/>
      <c r="N230" s="17"/>
    </row>
    <row r="231" spans="1:14">
      <c r="A231" s="54">
        <v>14</v>
      </c>
      <c r="B231" s="32" t="s">
        <v>389</v>
      </c>
      <c r="C231" s="33" t="s">
        <v>113</v>
      </c>
      <c r="D231" s="17">
        <v>2117</v>
      </c>
      <c r="E231" s="30">
        <f t="shared" si="124"/>
        <v>423.4</v>
      </c>
      <c r="F231" s="17">
        <f t="shared" si="125"/>
        <v>105.85</v>
      </c>
      <c r="G231" s="17">
        <v>0</v>
      </c>
      <c r="H231" s="17">
        <f t="shared" si="126"/>
        <v>105.85</v>
      </c>
      <c r="I231" s="17"/>
      <c r="J231" s="17">
        <f t="shared" si="127"/>
        <v>105.85</v>
      </c>
      <c r="K231" s="17"/>
      <c r="L231" s="17">
        <f t="shared" si="128"/>
        <v>105.85</v>
      </c>
      <c r="M231" s="17"/>
      <c r="N231" s="17"/>
    </row>
    <row r="232" spans="1:14">
      <c r="A232" s="54">
        <v>15</v>
      </c>
      <c r="B232" s="32" t="s">
        <v>384</v>
      </c>
      <c r="C232" s="33" t="s">
        <v>108</v>
      </c>
      <c r="D232" s="17">
        <v>2138</v>
      </c>
      <c r="E232" s="30">
        <f t="shared" si="124"/>
        <v>427.6</v>
      </c>
      <c r="F232" s="17">
        <f t="shared" si="125"/>
        <v>106.9</v>
      </c>
      <c r="G232" s="17">
        <v>0</v>
      </c>
      <c r="H232" s="17">
        <f t="shared" si="126"/>
        <v>106.9</v>
      </c>
      <c r="I232" s="17"/>
      <c r="J232" s="17">
        <f t="shared" si="127"/>
        <v>106.9</v>
      </c>
      <c r="K232" s="17"/>
      <c r="L232" s="17">
        <f t="shared" si="128"/>
        <v>106.9</v>
      </c>
      <c r="M232" s="17"/>
      <c r="N232" s="17"/>
    </row>
  </sheetData>
  <sheetProtection selectLockedCells="1" selectUnlockedCells="1"/>
  <sortState ref="A115:M131">
    <sortCondition ref="B115:B131"/>
  </sortState>
  <mergeCells count="9">
    <mergeCell ref="N2:N3"/>
    <mergeCell ref="A1:N1"/>
    <mergeCell ref="D2:D3"/>
    <mergeCell ref="F2:L2"/>
    <mergeCell ref="E2:E3"/>
    <mergeCell ref="M2:M3"/>
    <mergeCell ref="A2:A3"/>
    <mergeCell ref="B2:B3"/>
    <mergeCell ref="C2:C3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90" orientation="landscape" horizontalDpi="300" verticalDpi="300" r:id="rId1"/>
  <rowBreaks count="13" manualBreakCount="13">
    <brk id="27" max="16383" man="1"/>
    <brk id="40" max="16383" man="1"/>
    <brk id="56" max="16383" man="1"/>
    <brk id="69" max="16383" man="1"/>
    <brk id="91" max="16383" man="1"/>
    <brk id="100" max="16383" man="1"/>
    <brk id="113" max="16383" man="1"/>
    <brk id="131" max="16383" man="1"/>
    <brk id="144" max="16383" man="1"/>
    <brk id="161" max="16383" man="1"/>
    <brk id="185" max="16383" man="1"/>
    <brk id="203" max="16383" man="1"/>
    <brk id="21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="90" zoomScaleNormal="90" workbookViewId="0">
      <selection activeCell="H17" sqref="H17"/>
    </sheetView>
  </sheetViews>
  <sheetFormatPr defaultRowHeight="21"/>
  <cols>
    <col min="1" max="1" width="9.28515625" style="6" customWidth="1"/>
    <col min="2" max="2" width="11.28515625" style="7" customWidth="1"/>
    <col min="3" max="3" width="12.28515625" style="6" customWidth="1"/>
    <col min="4" max="4" width="10.28515625" style="6" customWidth="1"/>
    <col min="5" max="5" width="13.140625" style="6" customWidth="1"/>
    <col min="6" max="6" width="14.28515625" style="6" customWidth="1"/>
    <col min="7" max="7" width="10.5703125" style="6" customWidth="1"/>
    <col min="8" max="8" width="14.42578125" style="58" customWidth="1"/>
    <col min="9" max="9" width="55" style="58" customWidth="1"/>
    <col min="10" max="16384" width="9.140625" style="58"/>
  </cols>
  <sheetData>
    <row r="1" spans="1:9">
      <c r="A1" s="90" t="s">
        <v>487</v>
      </c>
      <c r="B1" s="90"/>
      <c r="C1" s="90"/>
      <c r="D1" s="90"/>
      <c r="E1" s="90"/>
      <c r="F1" s="90"/>
      <c r="G1" s="90"/>
      <c r="H1" s="90"/>
      <c r="I1" s="90"/>
    </row>
    <row r="2" spans="1:9" ht="69.75" customHeight="1">
      <c r="A2" s="3" t="s">
        <v>439</v>
      </c>
      <c r="B2" s="3" t="s">
        <v>1</v>
      </c>
      <c r="C2" s="59" t="s">
        <v>440</v>
      </c>
      <c r="D2" s="59" t="s">
        <v>471</v>
      </c>
      <c r="E2" s="66" t="s">
        <v>472</v>
      </c>
      <c r="F2" s="66" t="s">
        <v>476</v>
      </c>
      <c r="G2" s="66" t="s">
        <v>481</v>
      </c>
      <c r="H2" s="66" t="s">
        <v>476</v>
      </c>
      <c r="I2" s="66" t="s">
        <v>486</v>
      </c>
    </row>
    <row r="3" spans="1:9" s="61" customFormat="1">
      <c r="A3" s="9">
        <v>1</v>
      </c>
      <c r="B3" s="10" t="s">
        <v>185</v>
      </c>
      <c r="C3" s="9">
        <v>23</v>
      </c>
      <c r="D3" s="60">
        <v>5</v>
      </c>
      <c r="E3" s="64">
        <v>23</v>
      </c>
      <c r="F3" s="65">
        <f t="shared" ref="F3:F19" si="0">E3*100/C3</f>
        <v>100</v>
      </c>
      <c r="G3" s="64">
        <f>C3-E3</f>
        <v>0</v>
      </c>
      <c r="H3" s="65">
        <f>G3*100/C3</f>
        <v>0</v>
      </c>
      <c r="I3" s="67" t="s">
        <v>477</v>
      </c>
    </row>
    <row r="4" spans="1:9">
      <c r="A4" s="1">
        <v>2</v>
      </c>
      <c r="B4" s="2" t="s">
        <v>158</v>
      </c>
      <c r="C4" s="1">
        <v>12</v>
      </c>
      <c r="D4" s="62">
        <v>0</v>
      </c>
      <c r="E4" s="62">
        <v>12</v>
      </c>
      <c r="F4" s="65">
        <f t="shared" si="0"/>
        <v>100</v>
      </c>
      <c r="G4" s="64">
        <f t="shared" ref="G4:G19" si="1">C4-E4</f>
        <v>0</v>
      </c>
      <c r="H4" s="65">
        <f t="shared" ref="H4:H19" si="2">G4*100/C4</f>
        <v>0</v>
      </c>
      <c r="I4" s="68" t="s">
        <v>169</v>
      </c>
    </row>
    <row r="5" spans="1:9">
      <c r="A5" s="69">
        <v>3</v>
      </c>
      <c r="B5" s="70" t="s">
        <v>172</v>
      </c>
      <c r="C5" s="69">
        <v>12</v>
      </c>
      <c r="D5" s="71" t="e">
        <f>#REF!</f>
        <v>#REF!</v>
      </c>
      <c r="E5" s="72">
        <v>2</v>
      </c>
      <c r="F5" s="73">
        <f t="shared" si="0"/>
        <v>16.666666666666668</v>
      </c>
      <c r="G5" s="72">
        <f t="shared" si="1"/>
        <v>10</v>
      </c>
      <c r="H5" s="76">
        <f t="shared" si="2"/>
        <v>83.333333333333329</v>
      </c>
      <c r="I5" s="68" t="s">
        <v>443</v>
      </c>
    </row>
    <row r="6" spans="1:9">
      <c r="A6" s="1">
        <v>4</v>
      </c>
      <c r="B6" s="2" t="s">
        <v>192</v>
      </c>
      <c r="C6" s="1">
        <v>23</v>
      </c>
      <c r="D6" s="60">
        <v>1</v>
      </c>
      <c r="E6" s="64">
        <v>13</v>
      </c>
      <c r="F6" s="65">
        <f t="shared" si="0"/>
        <v>56.521739130434781</v>
      </c>
      <c r="G6" s="64">
        <f t="shared" si="1"/>
        <v>10</v>
      </c>
      <c r="H6" s="65">
        <f t="shared" si="2"/>
        <v>43.478260869565219</v>
      </c>
      <c r="I6" s="68" t="s">
        <v>193</v>
      </c>
    </row>
    <row r="7" spans="1:9">
      <c r="A7" s="1">
        <v>5</v>
      </c>
      <c r="B7" s="2" t="s">
        <v>73</v>
      </c>
      <c r="C7" s="1">
        <v>15</v>
      </c>
      <c r="D7" s="60">
        <v>0</v>
      </c>
      <c r="E7" s="64">
        <v>14</v>
      </c>
      <c r="F7" s="65">
        <f t="shared" si="0"/>
        <v>93.333333333333329</v>
      </c>
      <c r="G7" s="64">
        <f t="shared" si="1"/>
        <v>1</v>
      </c>
      <c r="H7" s="65">
        <f t="shared" si="2"/>
        <v>6.666666666666667</v>
      </c>
      <c r="I7" s="68" t="s">
        <v>478</v>
      </c>
    </row>
    <row r="8" spans="1:9">
      <c r="A8" s="1">
        <v>6</v>
      </c>
      <c r="B8" s="2" t="s">
        <v>194</v>
      </c>
      <c r="C8" s="1">
        <v>21</v>
      </c>
      <c r="D8" s="60">
        <v>3</v>
      </c>
      <c r="E8" s="64">
        <v>13</v>
      </c>
      <c r="F8" s="65">
        <f t="shared" si="0"/>
        <v>61.904761904761905</v>
      </c>
      <c r="G8" s="64">
        <f t="shared" si="1"/>
        <v>8</v>
      </c>
      <c r="H8" s="65">
        <f t="shared" si="2"/>
        <v>38.095238095238095</v>
      </c>
      <c r="I8" s="68" t="s">
        <v>485</v>
      </c>
    </row>
    <row r="9" spans="1:9">
      <c r="A9" s="69">
        <v>7</v>
      </c>
      <c r="B9" s="70" t="s">
        <v>284</v>
      </c>
      <c r="C9" s="69">
        <v>16</v>
      </c>
      <c r="D9" s="71">
        <v>1</v>
      </c>
      <c r="E9" s="72">
        <v>2</v>
      </c>
      <c r="F9" s="73">
        <f t="shared" si="0"/>
        <v>12.5</v>
      </c>
      <c r="G9" s="72">
        <f t="shared" si="1"/>
        <v>14</v>
      </c>
      <c r="H9" s="76">
        <f t="shared" si="2"/>
        <v>87.5</v>
      </c>
      <c r="I9" s="68" t="s">
        <v>294</v>
      </c>
    </row>
    <row r="10" spans="1:9" ht="23.25" customHeight="1">
      <c r="A10" s="1">
        <v>8</v>
      </c>
      <c r="B10" s="2" t="s">
        <v>196</v>
      </c>
      <c r="C10" s="1">
        <v>15</v>
      </c>
      <c r="D10" s="60">
        <v>1</v>
      </c>
      <c r="E10" s="64">
        <v>9</v>
      </c>
      <c r="F10" s="65">
        <f t="shared" si="0"/>
        <v>60</v>
      </c>
      <c r="G10" s="64">
        <f t="shared" si="1"/>
        <v>6</v>
      </c>
      <c r="H10" s="65">
        <f t="shared" si="2"/>
        <v>40</v>
      </c>
      <c r="I10" s="68" t="s">
        <v>195</v>
      </c>
    </row>
    <row r="11" spans="1:9" s="61" customFormat="1">
      <c r="A11" s="74">
        <v>9</v>
      </c>
      <c r="B11" s="75" t="s">
        <v>241</v>
      </c>
      <c r="C11" s="74">
        <v>7</v>
      </c>
      <c r="D11" s="71">
        <v>1</v>
      </c>
      <c r="E11" s="72">
        <v>3</v>
      </c>
      <c r="F11" s="73">
        <f t="shared" si="0"/>
        <v>42.857142857142854</v>
      </c>
      <c r="G11" s="72">
        <f t="shared" si="1"/>
        <v>4</v>
      </c>
      <c r="H11" s="76">
        <f t="shared" si="2"/>
        <v>57.142857142857146</v>
      </c>
      <c r="I11" s="67" t="s">
        <v>483</v>
      </c>
    </row>
    <row r="12" spans="1:9">
      <c r="A12" s="1">
        <v>10</v>
      </c>
      <c r="B12" s="2" t="s">
        <v>263</v>
      </c>
      <c r="C12" s="1">
        <v>8</v>
      </c>
      <c r="D12" s="60">
        <v>0</v>
      </c>
      <c r="E12" s="64">
        <v>7</v>
      </c>
      <c r="F12" s="65">
        <f t="shared" si="0"/>
        <v>87.5</v>
      </c>
      <c r="G12" s="64">
        <f t="shared" si="1"/>
        <v>1</v>
      </c>
      <c r="H12" s="65">
        <f t="shared" si="2"/>
        <v>12.5</v>
      </c>
      <c r="I12" s="68" t="s">
        <v>264</v>
      </c>
    </row>
    <row r="13" spans="1:9">
      <c r="A13" s="1">
        <v>11</v>
      </c>
      <c r="B13" s="4" t="s">
        <v>209</v>
      </c>
      <c r="C13" s="53">
        <v>10</v>
      </c>
      <c r="D13" s="60">
        <v>2</v>
      </c>
      <c r="E13" s="64">
        <v>6</v>
      </c>
      <c r="F13" s="65">
        <f t="shared" si="0"/>
        <v>60</v>
      </c>
      <c r="G13" s="64">
        <f t="shared" si="1"/>
        <v>4</v>
      </c>
      <c r="H13" s="65">
        <f t="shared" si="2"/>
        <v>40</v>
      </c>
      <c r="I13" s="68" t="s">
        <v>210</v>
      </c>
    </row>
    <row r="14" spans="1:9">
      <c r="A14" s="1">
        <v>12</v>
      </c>
      <c r="B14" s="2" t="s">
        <v>147</v>
      </c>
      <c r="C14" s="8">
        <v>17</v>
      </c>
      <c r="D14" s="60">
        <v>1</v>
      </c>
      <c r="E14" s="64">
        <v>15</v>
      </c>
      <c r="F14" s="65">
        <f t="shared" si="0"/>
        <v>88.235294117647058</v>
      </c>
      <c r="G14" s="64">
        <f t="shared" si="1"/>
        <v>2</v>
      </c>
      <c r="H14" s="65">
        <f t="shared" si="2"/>
        <v>11.764705882352942</v>
      </c>
      <c r="I14" s="77" t="s">
        <v>480</v>
      </c>
    </row>
    <row r="15" spans="1:9">
      <c r="A15" s="1">
        <v>13</v>
      </c>
      <c r="B15" s="5" t="s">
        <v>184</v>
      </c>
      <c r="C15" s="53">
        <v>6</v>
      </c>
      <c r="D15" s="60">
        <v>1</v>
      </c>
      <c r="E15" s="64">
        <v>6</v>
      </c>
      <c r="F15" s="65">
        <f t="shared" si="0"/>
        <v>100</v>
      </c>
      <c r="G15" s="64">
        <f t="shared" si="1"/>
        <v>0</v>
      </c>
      <c r="H15" s="65">
        <f t="shared" si="2"/>
        <v>0</v>
      </c>
      <c r="I15" s="68" t="s">
        <v>482</v>
      </c>
    </row>
    <row r="16" spans="1:9" s="63" customFormat="1">
      <c r="A16" s="1">
        <v>14</v>
      </c>
      <c r="B16" s="5" t="s">
        <v>150</v>
      </c>
      <c r="C16" s="53">
        <v>12</v>
      </c>
      <c r="D16" s="60">
        <v>2</v>
      </c>
      <c r="E16" s="64">
        <v>12</v>
      </c>
      <c r="F16" s="65">
        <f t="shared" si="0"/>
        <v>100</v>
      </c>
      <c r="G16" s="64">
        <f t="shared" si="1"/>
        <v>0</v>
      </c>
      <c r="H16" s="65">
        <f t="shared" si="2"/>
        <v>0</v>
      </c>
      <c r="I16" s="5" t="s">
        <v>479</v>
      </c>
    </row>
    <row r="17" spans="1:9">
      <c r="A17" s="69">
        <v>15</v>
      </c>
      <c r="B17" s="70" t="s">
        <v>198</v>
      </c>
      <c r="C17" s="69">
        <v>12</v>
      </c>
      <c r="D17" s="71">
        <v>2</v>
      </c>
      <c r="E17" s="72">
        <v>4</v>
      </c>
      <c r="F17" s="73">
        <f t="shared" si="0"/>
        <v>33.333333333333336</v>
      </c>
      <c r="G17" s="72">
        <f t="shared" si="1"/>
        <v>8</v>
      </c>
      <c r="H17" s="76">
        <f t="shared" si="2"/>
        <v>66.666666666666671</v>
      </c>
      <c r="I17" s="68" t="s">
        <v>484</v>
      </c>
    </row>
    <row r="18" spans="1:9">
      <c r="A18" s="1">
        <v>16</v>
      </c>
      <c r="B18" s="2" t="s">
        <v>255</v>
      </c>
      <c r="C18" s="1">
        <v>4</v>
      </c>
      <c r="D18" s="60" t="e">
        <f>#REF!</f>
        <v>#REF!</v>
      </c>
      <c r="E18" s="64">
        <v>3</v>
      </c>
      <c r="F18" s="65">
        <f t="shared" si="0"/>
        <v>75</v>
      </c>
      <c r="G18" s="64">
        <f t="shared" si="1"/>
        <v>1</v>
      </c>
      <c r="H18" s="65">
        <f t="shared" si="2"/>
        <v>25</v>
      </c>
      <c r="I18" s="68" t="s">
        <v>443</v>
      </c>
    </row>
    <row r="19" spans="1:9">
      <c r="A19" s="1"/>
      <c r="B19" s="1" t="s">
        <v>5</v>
      </c>
      <c r="C19" s="1">
        <v>213</v>
      </c>
      <c r="D19" s="60" t="e">
        <f>SUM(D3:D18)</f>
        <v>#REF!</v>
      </c>
      <c r="E19" s="64">
        <f>SUM(E3:E18)</f>
        <v>144</v>
      </c>
      <c r="F19" s="65">
        <f t="shared" si="0"/>
        <v>67.605633802816897</v>
      </c>
      <c r="G19" s="64">
        <f t="shared" si="1"/>
        <v>69</v>
      </c>
      <c r="H19" s="65">
        <f t="shared" si="2"/>
        <v>32.394366197183096</v>
      </c>
      <c r="I19" s="68"/>
    </row>
  </sheetData>
  <mergeCells count="1">
    <mergeCell ref="A1:I1"/>
  </mergeCells>
  <printOptions horizontalCentered="1"/>
  <pageMargins left="0.39370078740157483" right="0.19685039370078741" top="0.35433070866141736" bottom="0.23622047244094491" header="0.19685039370078741" footer="0.19685039370078741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เป้าหมาย200</vt:lpstr>
      <vt:lpstr>สรุปภาพรวมจังหวัด</vt:lpstr>
      <vt:lpstr>เป้าหมาย200!Print_Titles</vt:lpstr>
      <vt:lpstr>สรุปภาพรวมจังหวัด!Print_Titles</vt:lpstr>
    </vt:vector>
  </TitlesOfParts>
  <Company>Indiana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USER</dc:creator>
  <cp:lastModifiedBy>PC</cp:lastModifiedBy>
  <cp:lastPrinted>2014-03-10T08:11:28Z</cp:lastPrinted>
  <dcterms:created xsi:type="dcterms:W3CDTF">2010-03-05T09:16:39Z</dcterms:created>
  <dcterms:modified xsi:type="dcterms:W3CDTF">2014-03-19T06:47:28Z</dcterms:modified>
</cp:coreProperties>
</file>