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11760"/>
  </bookViews>
  <sheets>
    <sheet name="ผลงาน200visitหน่วยบริการปฐมภูมิ" sheetId="15" r:id="rId1"/>
    <sheet name="ผลงานเข้าถึงบริการ20%ระดับCUP" sheetId="17" r:id="rId2"/>
  </sheets>
  <definedNames>
    <definedName name="_xlnm.Print_Titles" localSheetId="0">ผลงาน200visitหน่วยบริการปฐมภูมิ!$1:$3</definedName>
    <definedName name="_xlnm.Print_Titles" localSheetId="1">'ผลงานเข้าถึงบริการ20%ระดับCUP'!$2:$3</definedName>
  </definedNames>
  <calcPr calcId="124519"/>
</workbook>
</file>

<file path=xl/calcChain.xml><?xml version="1.0" encoding="utf-8"?>
<calcChain xmlns="http://schemas.openxmlformats.org/spreadsheetml/2006/main">
  <c r="R267" i="15"/>
  <c r="F5" i="17" l="1"/>
  <c r="N5" s="1"/>
  <c r="F6"/>
  <c r="N6" s="1"/>
  <c r="F7"/>
  <c r="N7" s="1"/>
  <c r="F8"/>
  <c r="N8" s="1"/>
  <c r="F9"/>
  <c r="N9" s="1"/>
  <c r="F10"/>
  <c r="N10" s="1"/>
  <c r="F11"/>
  <c r="N11" s="1"/>
  <c r="F12"/>
  <c r="N12" s="1"/>
  <c r="F13"/>
  <c r="N13" s="1"/>
  <c r="F14"/>
  <c r="N14" s="1"/>
  <c r="F16"/>
  <c r="N16" s="1"/>
  <c r="F17"/>
  <c r="N17" s="1"/>
  <c r="F18"/>
  <c r="N18" s="1"/>
  <c r="F19"/>
  <c r="N19" s="1"/>
  <c r="F4"/>
  <c r="N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4"/>
  <c r="L4" s="1"/>
  <c r="G4" i="15"/>
  <c r="H4"/>
  <c r="I4"/>
  <c r="J4"/>
  <c r="K4"/>
  <c r="L4"/>
  <c r="M4"/>
  <c r="F4"/>
  <c r="G47"/>
  <c r="F47"/>
  <c r="I20" i="17"/>
  <c r="G13" l="1"/>
  <c r="M13" s="1"/>
  <c r="G5"/>
  <c r="G14"/>
  <c r="G6"/>
  <c r="G18"/>
  <c r="H18" s="1"/>
  <c r="G9"/>
  <c r="G19"/>
  <c r="G10"/>
  <c r="H13"/>
  <c r="H9"/>
  <c r="K9"/>
  <c r="M9"/>
  <c r="H19"/>
  <c r="K19"/>
  <c r="M19"/>
  <c r="H14"/>
  <c r="K14"/>
  <c r="M14"/>
  <c r="H10"/>
  <c r="K10"/>
  <c r="M10"/>
  <c r="H6"/>
  <c r="K6"/>
  <c r="M6"/>
  <c r="G16"/>
  <c r="G11"/>
  <c r="G7"/>
  <c r="H5"/>
  <c r="K5"/>
  <c r="M5"/>
  <c r="G17"/>
  <c r="G12"/>
  <c r="G8"/>
  <c r="E20"/>
  <c r="L20" s="1"/>
  <c r="G4"/>
  <c r="K4" s="1"/>
  <c r="M4"/>
  <c r="Q5" i="1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4"/>
  <c r="D44"/>
  <c r="E44" s="1"/>
  <c r="P44" s="1"/>
  <c r="P14"/>
  <c r="P19"/>
  <c r="P36"/>
  <c r="P53"/>
  <c r="P57"/>
  <c r="P74"/>
  <c r="P82"/>
  <c r="P90"/>
  <c r="P106"/>
  <c r="P114"/>
  <c r="P118"/>
  <c r="P134"/>
  <c r="P142"/>
  <c r="P150"/>
  <c r="P174"/>
  <c r="P182"/>
  <c r="P190"/>
  <c r="P210"/>
  <c r="P218"/>
  <c r="P226"/>
  <c r="P242"/>
  <c r="P254"/>
  <c r="P262"/>
  <c r="D266"/>
  <c r="D19" s="1"/>
  <c r="E19" s="1"/>
  <c r="E265"/>
  <c r="P265" s="1"/>
  <c r="E264"/>
  <c r="P264" s="1"/>
  <c r="E263"/>
  <c r="P263" s="1"/>
  <c r="E262"/>
  <c r="E261"/>
  <c r="P261" s="1"/>
  <c r="D260"/>
  <c r="D18" s="1"/>
  <c r="E18" s="1"/>
  <c r="P18" s="1"/>
  <c r="E259"/>
  <c r="P259" s="1"/>
  <c r="E258"/>
  <c r="P258" s="1"/>
  <c r="E257"/>
  <c r="P257" s="1"/>
  <c r="E256"/>
  <c r="P256" s="1"/>
  <c r="E255"/>
  <c r="P255" s="1"/>
  <c r="E254"/>
  <c r="E253"/>
  <c r="P253" s="1"/>
  <c r="E252"/>
  <c r="P252" s="1"/>
  <c r="E251"/>
  <c r="P251" s="1"/>
  <c r="E250"/>
  <c r="P250" s="1"/>
  <c r="E249"/>
  <c r="P249" s="1"/>
  <c r="E248"/>
  <c r="P248" s="1"/>
  <c r="E247"/>
  <c r="P247" s="1"/>
  <c r="D246"/>
  <c r="D17" s="1"/>
  <c r="E17" s="1"/>
  <c r="P17" s="1"/>
  <c r="E245"/>
  <c r="P245" s="1"/>
  <c r="E244"/>
  <c r="P244" s="1"/>
  <c r="E243"/>
  <c r="P243" s="1"/>
  <c r="E242"/>
  <c r="E241"/>
  <c r="P241" s="1"/>
  <c r="E240"/>
  <c r="P240" s="1"/>
  <c r="E239"/>
  <c r="P239" s="1"/>
  <c r="E238"/>
  <c r="P238" s="1"/>
  <c r="E237"/>
  <c r="P237" s="1"/>
  <c r="E236"/>
  <c r="P236" s="1"/>
  <c r="E235"/>
  <c r="P235" s="1"/>
  <c r="E234"/>
  <c r="P234" s="1"/>
  <c r="E233"/>
  <c r="P233" s="1"/>
  <c r="D232"/>
  <c r="D16" s="1"/>
  <c r="E16" s="1"/>
  <c r="P16" s="1"/>
  <c r="E231"/>
  <c r="P231" s="1"/>
  <c r="E230"/>
  <c r="P230" s="1"/>
  <c r="E229"/>
  <c r="P229" s="1"/>
  <c r="E228"/>
  <c r="P228" s="1"/>
  <c r="E227"/>
  <c r="P227" s="1"/>
  <c r="E226"/>
  <c r="E225"/>
  <c r="P225" s="1"/>
  <c r="D224"/>
  <c r="D15" s="1"/>
  <c r="E15" s="1"/>
  <c r="P15" s="1"/>
  <c r="E223"/>
  <c r="P223" s="1"/>
  <c r="E222"/>
  <c r="P222" s="1"/>
  <c r="E221"/>
  <c r="P221" s="1"/>
  <c r="E220"/>
  <c r="P220" s="1"/>
  <c r="E219"/>
  <c r="P219" s="1"/>
  <c r="E218"/>
  <c r="E217"/>
  <c r="P217" s="1"/>
  <c r="E216"/>
  <c r="P216" s="1"/>
  <c r="E215"/>
  <c r="P215" s="1"/>
  <c r="E214"/>
  <c r="P214" s="1"/>
  <c r="E213"/>
  <c r="P213" s="1"/>
  <c r="E212"/>
  <c r="P212" s="1"/>
  <c r="E211"/>
  <c r="P211" s="1"/>
  <c r="E210"/>
  <c r="E209"/>
  <c r="P209" s="1"/>
  <c r="E208"/>
  <c r="P208" s="1"/>
  <c r="E207"/>
  <c r="P207" s="1"/>
  <c r="D206"/>
  <c r="D14" s="1"/>
  <c r="E14" s="1"/>
  <c r="E205"/>
  <c r="P205" s="1"/>
  <c r="E204"/>
  <c r="P204" s="1"/>
  <c r="E203"/>
  <c r="P203" s="1"/>
  <c r="E202"/>
  <c r="P202" s="1"/>
  <c r="E201"/>
  <c r="P201" s="1"/>
  <c r="E200"/>
  <c r="P200" s="1"/>
  <c r="E199"/>
  <c r="P199" s="1"/>
  <c r="E198"/>
  <c r="P198" s="1"/>
  <c r="E197"/>
  <c r="P197" s="1"/>
  <c r="E196"/>
  <c r="P196" s="1"/>
  <c r="E195"/>
  <c r="P195" s="1"/>
  <c r="D194"/>
  <c r="D13" s="1"/>
  <c r="E13" s="1"/>
  <c r="P13" s="1"/>
  <c r="E193"/>
  <c r="P193" s="1"/>
  <c r="E192"/>
  <c r="P192" s="1"/>
  <c r="E191"/>
  <c r="P191" s="1"/>
  <c r="E190"/>
  <c r="E189"/>
  <c r="P189" s="1"/>
  <c r="E188"/>
  <c r="P188" s="1"/>
  <c r="E187"/>
  <c r="P187" s="1"/>
  <c r="E186"/>
  <c r="P186" s="1"/>
  <c r="E185"/>
  <c r="P185" s="1"/>
  <c r="D184"/>
  <c r="D12" s="1"/>
  <c r="E12" s="1"/>
  <c r="P12" s="1"/>
  <c r="E183"/>
  <c r="P183" s="1"/>
  <c r="E182"/>
  <c r="E181"/>
  <c r="P181" s="1"/>
  <c r="E180"/>
  <c r="P180" s="1"/>
  <c r="E179"/>
  <c r="P179" s="1"/>
  <c r="E178"/>
  <c r="P178" s="1"/>
  <c r="E177"/>
  <c r="P177" s="1"/>
  <c r="E176"/>
  <c r="P176" s="1"/>
  <c r="D175"/>
  <c r="E174"/>
  <c r="E173"/>
  <c r="P173" s="1"/>
  <c r="E172"/>
  <c r="P172" s="1"/>
  <c r="E171"/>
  <c r="P171" s="1"/>
  <c r="E170"/>
  <c r="P170" s="1"/>
  <c r="E169"/>
  <c r="P169" s="1"/>
  <c r="E168"/>
  <c r="P168" s="1"/>
  <c r="E167"/>
  <c r="P167" s="1"/>
  <c r="E166"/>
  <c r="P166" s="1"/>
  <c r="E165"/>
  <c r="P165" s="1"/>
  <c r="E164"/>
  <c r="P164" s="1"/>
  <c r="E163"/>
  <c r="P163" s="1"/>
  <c r="E162"/>
  <c r="P162" s="1"/>
  <c r="E161"/>
  <c r="P161" s="1"/>
  <c r="E160"/>
  <c r="P160" s="1"/>
  <c r="E159"/>
  <c r="P159" s="1"/>
  <c r="D158"/>
  <c r="D10" s="1"/>
  <c r="E10" s="1"/>
  <c r="P10" s="1"/>
  <c r="E157"/>
  <c r="P157" s="1"/>
  <c r="E156"/>
  <c r="P156" s="1"/>
  <c r="E155"/>
  <c r="P155" s="1"/>
  <c r="E154"/>
  <c r="P154" s="1"/>
  <c r="E153"/>
  <c r="P153" s="1"/>
  <c r="E152"/>
  <c r="P152" s="1"/>
  <c r="E151"/>
  <c r="P151" s="1"/>
  <c r="E150"/>
  <c r="E149"/>
  <c r="P149" s="1"/>
  <c r="E148"/>
  <c r="P148" s="1"/>
  <c r="E147"/>
  <c r="P147" s="1"/>
  <c r="E146"/>
  <c r="P146" s="1"/>
  <c r="E145"/>
  <c r="P145" s="1"/>
  <c r="E144"/>
  <c r="P144" s="1"/>
  <c r="E143"/>
  <c r="P143" s="1"/>
  <c r="E142"/>
  <c r="E141"/>
  <c r="P141" s="1"/>
  <c r="D140"/>
  <c r="D9" s="1"/>
  <c r="E9" s="1"/>
  <c r="P9" s="1"/>
  <c r="E139"/>
  <c r="P139" s="1"/>
  <c r="E138"/>
  <c r="P138" s="1"/>
  <c r="E137"/>
  <c r="P137" s="1"/>
  <c r="E136"/>
  <c r="P136" s="1"/>
  <c r="E135"/>
  <c r="P135" s="1"/>
  <c r="E134"/>
  <c r="E133"/>
  <c r="P133" s="1"/>
  <c r="E132"/>
  <c r="P132" s="1"/>
  <c r="E131"/>
  <c r="P131" s="1"/>
  <c r="E130"/>
  <c r="P130" s="1"/>
  <c r="E129"/>
  <c r="P129" s="1"/>
  <c r="E128"/>
  <c r="P128" s="1"/>
  <c r="E127"/>
  <c r="P127" s="1"/>
  <c r="E126"/>
  <c r="P126" s="1"/>
  <c r="E125"/>
  <c r="P125" s="1"/>
  <c r="E124"/>
  <c r="P124" s="1"/>
  <c r="E123"/>
  <c r="P123" s="1"/>
  <c r="E122"/>
  <c r="P122" s="1"/>
  <c r="E121"/>
  <c r="P121" s="1"/>
  <c r="E120"/>
  <c r="P120" s="1"/>
  <c r="E119"/>
  <c r="P119" s="1"/>
  <c r="E118"/>
  <c r="D117"/>
  <c r="D8" s="1"/>
  <c r="E8" s="1"/>
  <c r="P8" s="1"/>
  <c r="E116"/>
  <c r="P116" s="1"/>
  <c r="E115"/>
  <c r="P115" s="1"/>
  <c r="E114"/>
  <c r="E113"/>
  <c r="P113" s="1"/>
  <c r="E112"/>
  <c r="P112" s="1"/>
  <c r="E111"/>
  <c r="P111" s="1"/>
  <c r="E110"/>
  <c r="P110" s="1"/>
  <c r="E109"/>
  <c r="P109" s="1"/>
  <c r="E108"/>
  <c r="P108" s="1"/>
  <c r="E107"/>
  <c r="P107" s="1"/>
  <c r="E106"/>
  <c r="E105"/>
  <c r="P105" s="1"/>
  <c r="E104"/>
  <c r="P104" s="1"/>
  <c r="E103"/>
  <c r="P103" s="1"/>
  <c r="E102"/>
  <c r="P102" s="1"/>
  <c r="E101"/>
  <c r="P101" s="1"/>
  <c r="D100"/>
  <c r="D7" s="1"/>
  <c r="E7" s="1"/>
  <c r="P7" s="1"/>
  <c r="E99"/>
  <c r="P99" s="1"/>
  <c r="E98"/>
  <c r="P98" s="1"/>
  <c r="E97"/>
  <c r="P97" s="1"/>
  <c r="E96"/>
  <c r="P96" s="1"/>
  <c r="E95"/>
  <c r="P95" s="1"/>
  <c r="E94"/>
  <c r="P94" s="1"/>
  <c r="E93"/>
  <c r="P93" s="1"/>
  <c r="E92"/>
  <c r="P92" s="1"/>
  <c r="E91"/>
  <c r="P91" s="1"/>
  <c r="E90"/>
  <c r="E89"/>
  <c r="P89" s="1"/>
  <c r="E88"/>
  <c r="P88" s="1"/>
  <c r="E87"/>
  <c r="P87" s="1"/>
  <c r="E86"/>
  <c r="P86" s="1"/>
  <c r="E85"/>
  <c r="P85" s="1"/>
  <c r="E84"/>
  <c r="P84" s="1"/>
  <c r="E83"/>
  <c r="P83" s="1"/>
  <c r="E82"/>
  <c r="E81"/>
  <c r="P81" s="1"/>
  <c r="E80"/>
  <c r="P80" s="1"/>
  <c r="E79"/>
  <c r="P79" s="1"/>
  <c r="E78"/>
  <c r="P78" s="1"/>
  <c r="E77"/>
  <c r="P77" s="1"/>
  <c r="E76"/>
  <c r="P76" s="1"/>
  <c r="D75"/>
  <c r="D6" s="1"/>
  <c r="E6" s="1"/>
  <c r="P6" s="1"/>
  <c r="E74"/>
  <c r="E73"/>
  <c r="P73" s="1"/>
  <c r="E72"/>
  <c r="P72" s="1"/>
  <c r="E71"/>
  <c r="P71" s="1"/>
  <c r="E70"/>
  <c r="P70" s="1"/>
  <c r="E69"/>
  <c r="P69" s="1"/>
  <c r="E68"/>
  <c r="P68" s="1"/>
  <c r="E67"/>
  <c r="P67" s="1"/>
  <c r="E66"/>
  <c r="P66" s="1"/>
  <c r="E65"/>
  <c r="P65" s="1"/>
  <c r="E64"/>
  <c r="P64" s="1"/>
  <c r="E63"/>
  <c r="P63" s="1"/>
  <c r="E62"/>
  <c r="P62" s="1"/>
  <c r="E60"/>
  <c r="P60" s="1"/>
  <c r="E59"/>
  <c r="P59" s="1"/>
  <c r="E58"/>
  <c r="P58" s="1"/>
  <c r="E57"/>
  <c r="D56"/>
  <c r="E56" s="1"/>
  <c r="P56" s="1"/>
  <c r="E55"/>
  <c r="P55" s="1"/>
  <c r="E54"/>
  <c r="P54" s="1"/>
  <c r="E53"/>
  <c r="E52"/>
  <c r="P52" s="1"/>
  <c r="E51"/>
  <c r="P51" s="1"/>
  <c r="E50"/>
  <c r="P50" s="1"/>
  <c r="E49"/>
  <c r="P49" s="1"/>
  <c r="E48"/>
  <c r="P48" s="1"/>
  <c r="E46"/>
  <c r="P46" s="1"/>
  <c r="E45"/>
  <c r="P45" s="1"/>
  <c r="E43"/>
  <c r="P43" s="1"/>
  <c r="E42"/>
  <c r="P42" s="1"/>
  <c r="E41"/>
  <c r="P41" s="1"/>
  <c r="E40"/>
  <c r="P40" s="1"/>
  <c r="E39"/>
  <c r="P39" s="1"/>
  <c r="E38"/>
  <c r="P38" s="1"/>
  <c r="E37"/>
  <c r="P37" s="1"/>
  <c r="E36"/>
  <c r="E35"/>
  <c r="P35" s="1"/>
  <c r="E34"/>
  <c r="P34" s="1"/>
  <c r="E33"/>
  <c r="P33" s="1"/>
  <c r="E32"/>
  <c r="P32" s="1"/>
  <c r="E31"/>
  <c r="P31" s="1"/>
  <c r="E30"/>
  <c r="P30" s="1"/>
  <c r="E29"/>
  <c r="P29" s="1"/>
  <c r="E28"/>
  <c r="P28" s="1"/>
  <c r="E27"/>
  <c r="P27" s="1"/>
  <c r="E26"/>
  <c r="P26" s="1"/>
  <c r="E25"/>
  <c r="P25" s="1"/>
  <c r="E24"/>
  <c r="P24" s="1"/>
  <c r="E23"/>
  <c r="P23" s="1"/>
  <c r="E22"/>
  <c r="P22" s="1"/>
  <c r="E21"/>
  <c r="P21" s="1"/>
  <c r="D11"/>
  <c r="E11" s="1"/>
  <c r="P11" s="1"/>
  <c r="N5"/>
  <c r="O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N48"/>
  <c r="O48" s="1"/>
  <c r="N49"/>
  <c r="O49" s="1"/>
  <c r="N50"/>
  <c r="O50" s="1"/>
  <c r="N51"/>
  <c r="O51" s="1"/>
  <c r="N52"/>
  <c r="O52" s="1"/>
  <c r="N53"/>
  <c r="O53" s="1"/>
  <c r="N54"/>
  <c r="O54" s="1"/>
  <c r="N55"/>
  <c r="O55" s="1"/>
  <c r="N56"/>
  <c r="O56" s="1"/>
  <c r="N57"/>
  <c r="O57" s="1"/>
  <c r="N58"/>
  <c r="O58" s="1"/>
  <c r="N59"/>
  <c r="O59" s="1"/>
  <c r="N60"/>
  <c r="O60" s="1"/>
  <c r="N61"/>
  <c r="O61" s="1"/>
  <c r="N62"/>
  <c r="O62" s="1"/>
  <c r="N63"/>
  <c r="O63" s="1"/>
  <c r="N64"/>
  <c r="O64" s="1"/>
  <c r="N65"/>
  <c r="O65" s="1"/>
  <c r="N66"/>
  <c r="O66" s="1"/>
  <c r="N67"/>
  <c r="O67" s="1"/>
  <c r="N68"/>
  <c r="O68" s="1"/>
  <c r="N69"/>
  <c r="O69" s="1"/>
  <c r="N70"/>
  <c r="O70" s="1"/>
  <c r="N71"/>
  <c r="O71" s="1"/>
  <c r="N72"/>
  <c r="O72" s="1"/>
  <c r="N73"/>
  <c r="O73" s="1"/>
  <c r="N74"/>
  <c r="O74" s="1"/>
  <c r="N75"/>
  <c r="O75" s="1"/>
  <c r="N76"/>
  <c r="O76" s="1"/>
  <c r="N77"/>
  <c r="O77" s="1"/>
  <c r="N78"/>
  <c r="O78" s="1"/>
  <c r="N79"/>
  <c r="O79" s="1"/>
  <c r="N80"/>
  <c r="O80" s="1"/>
  <c r="N81"/>
  <c r="O81" s="1"/>
  <c r="N82"/>
  <c r="O82" s="1"/>
  <c r="N83"/>
  <c r="O83" s="1"/>
  <c r="N84"/>
  <c r="O84" s="1"/>
  <c r="N85"/>
  <c r="O85" s="1"/>
  <c r="N86"/>
  <c r="O86" s="1"/>
  <c r="N87"/>
  <c r="O87" s="1"/>
  <c r="N88"/>
  <c r="O88" s="1"/>
  <c r="N89"/>
  <c r="O89" s="1"/>
  <c r="N90"/>
  <c r="O90" s="1"/>
  <c r="N91"/>
  <c r="O91" s="1"/>
  <c r="N92"/>
  <c r="O92" s="1"/>
  <c r="N93"/>
  <c r="O93" s="1"/>
  <c r="N94"/>
  <c r="O94" s="1"/>
  <c r="N95"/>
  <c r="O95" s="1"/>
  <c r="N96"/>
  <c r="O96" s="1"/>
  <c r="N97"/>
  <c r="O97" s="1"/>
  <c r="N98"/>
  <c r="O98" s="1"/>
  <c r="N99"/>
  <c r="O99" s="1"/>
  <c r="N100"/>
  <c r="O100" s="1"/>
  <c r="N101"/>
  <c r="O101" s="1"/>
  <c r="N102"/>
  <c r="O102" s="1"/>
  <c r="N103"/>
  <c r="O103" s="1"/>
  <c r="N104"/>
  <c r="O104" s="1"/>
  <c r="N105"/>
  <c r="O105" s="1"/>
  <c r="N106"/>
  <c r="O106" s="1"/>
  <c r="N107"/>
  <c r="O107" s="1"/>
  <c r="N108"/>
  <c r="O108" s="1"/>
  <c r="N109"/>
  <c r="O109" s="1"/>
  <c r="N110"/>
  <c r="O110" s="1"/>
  <c r="N111"/>
  <c r="O111" s="1"/>
  <c r="N112"/>
  <c r="O112" s="1"/>
  <c r="N113"/>
  <c r="O113" s="1"/>
  <c r="N114"/>
  <c r="O114" s="1"/>
  <c r="N115"/>
  <c r="O115" s="1"/>
  <c r="N116"/>
  <c r="O116" s="1"/>
  <c r="N117"/>
  <c r="O117" s="1"/>
  <c r="N118"/>
  <c r="O118" s="1"/>
  <c r="N119"/>
  <c r="O119" s="1"/>
  <c r="N120"/>
  <c r="O120" s="1"/>
  <c r="N121"/>
  <c r="O121" s="1"/>
  <c r="N122"/>
  <c r="O122" s="1"/>
  <c r="N123"/>
  <c r="O123" s="1"/>
  <c r="N124"/>
  <c r="O124" s="1"/>
  <c r="N125"/>
  <c r="O125" s="1"/>
  <c r="N126"/>
  <c r="O126" s="1"/>
  <c r="N127"/>
  <c r="O127" s="1"/>
  <c r="N128"/>
  <c r="O128" s="1"/>
  <c r="N129"/>
  <c r="O129" s="1"/>
  <c r="N130"/>
  <c r="O130" s="1"/>
  <c r="N131"/>
  <c r="O131" s="1"/>
  <c r="N132"/>
  <c r="O132" s="1"/>
  <c r="N133"/>
  <c r="O133" s="1"/>
  <c r="N134"/>
  <c r="O134" s="1"/>
  <c r="N135"/>
  <c r="O135" s="1"/>
  <c r="N136"/>
  <c r="O136" s="1"/>
  <c r="N137"/>
  <c r="O137" s="1"/>
  <c r="N138"/>
  <c r="O138" s="1"/>
  <c r="N139"/>
  <c r="O139" s="1"/>
  <c r="N140"/>
  <c r="O140" s="1"/>
  <c r="N141"/>
  <c r="O141" s="1"/>
  <c r="N142"/>
  <c r="O142" s="1"/>
  <c r="N143"/>
  <c r="O143" s="1"/>
  <c r="N144"/>
  <c r="O144" s="1"/>
  <c r="N145"/>
  <c r="O145" s="1"/>
  <c r="N146"/>
  <c r="O146" s="1"/>
  <c r="N147"/>
  <c r="O147" s="1"/>
  <c r="N148"/>
  <c r="O148" s="1"/>
  <c r="N149"/>
  <c r="O149" s="1"/>
  <c r="N150"/>
  <c r="O150" s="1"/>
  <c r="N151"/>
  <c r="O151" s="1"/>
  <c r="N152"/>
  <c r="O152" s="1"/>
  <c r="N153"/>
  <c r="O153" s="1"/>
  <c r="N154"/>
  <c r="O154" s="1"/>
  <c r="N155"/>
  <c r="O155" s="1"/>
  <c r="N156"/>
  <c r="O156" s="1"/>
  <c r="N157"/>
  <c r="O157" s="1"/>
  <c r="N158"/>
  <c r="O158" s="1"/>
  <c r="N159"/>
  <c r="O159" s="1"/>
  <c r="N160"/>
  <c r="O160" s="1"/>
  <c r="N161"/>
  <c r="O161" s="1"/>
  <c r="N162"/>
  <c r="O162" s="1"/>
  <c r="N163"/>
  <c r="O163" s="1"/>
  <c r="N164"/>
  <c r="O164" s="1"/>
  <c r="N165"/>
  <c r="O165" s="1"/>
  <c r="N166"/>
  <c r="O166" s="1"/>
  <c r="N167"/>
  <c r="O167" s="1"/>
  <c r="N168"/>
  <c r="O168" s="1"/>
  <c r="N169"/>
  <c r="O169" s="1"/>
  <c r="N170"/>
  <c r="O170" s="1"/>
  <c r="N171"/>
  <c r="O171" s="1"/>
  <c r="N172"/>
  <c r="O172" s="1"/>
  <c r="N173"/>
  <c r="O173" s="1"/>
  <c r="N174"/>
  <c r="O174" s="1"/>
  <c r="N175"/>
  <c r="O175" s="1"/>
  <c r="N176"/>
  <c r="O176" s="1"/>
  <c r="N177"/>
  <c r="O177" s="1"/>
  <c r="N178"/>
  <c r="O178" s="1"/>
  <c r="N179"/>
  <c r="O179" s="1"/>
  <c r="N180"/>
  <c r="O180" s="1"/>
  <c r="N181"/>
  <c r="O181" s="1"/>
  <c r="N182"/>
  <c r="O182" s="1"/>
  <c r="N183"/>
  <c r="O183" s="1"/>
  <c r="N184"/>
  <c r="O184" s="1"/>
  <c r="N185"/>
  <c r="O185" s="1"/>
  <c r="N186"/>
  <c r="O186" s="1"/>
  <c r="N187"/>
  <c r="O187" s="1"/>
  <c r="N188"/>
  <c r="O188" s="1"/>
  <c r="N189"/>
  <c r="O189" s="1"/>
  <c r="N190"/>
  <c r="O190" s="1"/>
  <c r="N191"/>
  <c r="O191" s="1"/>
  <c r="N192"/>
  <c r="O192" s="1"/>
  <c r="N193"/>
  <c r="O193" s="1"/>
  <c r="N194"/>
  <c r="O194" s="1"/>
  <c r="N195"/>
  <c r="O195" s="1"/>
  <c r="N196"/>
  <c r="O196" s="1"/>
  <c r="N197"/>
  <c r="O197" s="1"/>
  <c r="N198"/>
  <c r="O198" s="1"/>
  <c r="N199"/>
  <c r="O199" s="1"/>
  <c r="N200"/>
  <c r="O200" s="1"/>
  <c r="N201"/>
  <c r="O201" s="1"/>
  <c r="N202"/>
  <c r="O202" s="1"/>
  <c r="N203"/>
  <c r="O203" s="1"/>
  <c r="N204"/>
  <c r="O204" s="1"/>
  <c r="N205"/>
  <c r="O205" s="1"/>
  <c r="N206"/>
  <c r="O206" s="1"/>
  <c r="N207"/>
  <c r="O207" s="1"/>
  <c r="N208"/>
  <c r="O208" s="1"/>
  <c r="N209"/>
  <c r="O209" s="1"/>
  <c r="N210"/>
  <c r="O210" s="1"/>
  <c r="N211"/>
  <c r="O211" s="1"/>
  <c r="N212"/>
  <c r="O212" s="1"/>
  <c r="N213"/>
  <c r="O213" s="1"/>
  <c r="N214"/>
  <c r="O214" s="1"/>
  <c r="N215"/>
  <c r="O215" s="1"/>
  <c r="N216"/>
  <c r="O216" s="1"/>
  <c r="N217"/>
  <c r="O217" s="1"/>
  <c r="N218"/>
  <c r="O218" s="1"/>
  <c r="N219"/>
  <c r="O219" s="1"/>
  <c r="N220"/>
  <c r="O220" s="1"/>
  <c r="N221"/>
  <c r="O221" s="1"/>
  <c r="N222"/>
  <c r="O222" s="1"/>
  <c r="N223"/>
  <c r="O223" s="1"/>
  <c r="N224"/>
  <c r="O224" s="1"/>
  <c r="N225"/>
  <c r="O225" s="1"/>
  <c r="N226"/>
  <c r="O226" s="1"/>
  <c r="N227"/>
  <c r="O227" s="1"/>
  <c r="N228"/>
  <c r="O228" s="1"/>
  <c r="N229"/>
  <c r="O229" s="1"/>
  <c r="N230"/>
  <c r="O230" s="1"/>
  <c r="N231"/>
  <c r="O231" s="1"/>
  <c r="N232"/>
  <c r="O232" s="1"/>
  <c r="N233"/>
  <c r="O233" s="1"/>
  <c r="N234"/>
  <c r="O234" s="1"/>
  <c r="N235"/>
  <c r="O235" s="1"/>
  <c r="N236"/>
  <c r="O236" s="1"/>
  <c r="N237"/>
  <c r="O237" s="1"/>
  <c r="N238"/>
  <c r="O238" s="1"/>
  <c r="N239"/>
  <c r="O239" s="1"/>
  <c r="N240"/>
  <c r="O240" s="1"/>
  <c r="N241"/>
  <c r="O241" s="1"/>
  <c r="N242"/>
  <c r="O242" s="1"/>
  <c r="N243"/>
  <c r="O243" s="1"/>
  <c r="N244"/>
  <c r="O244" s="1"/>
  <c r="N245"/>
  <c r="O245" s="1"/>
  <c r="N246"/>
  <c r="O246" s="1"/>
  <c r="N247"/>
  <c r="O247" s="1"/>
  <c r="N248"/>
  <c r="O248" s="1"/>
  <c r="N249"/>
  <c r="O249" s="1"/>
  <c r="N250"/>
  <c r="O250" s="1"/>
  <c r="N251"/>
  <c r="O251" s="1"/>
  <c r="N252"/>
  <c r="O252" s="1"/>
  <c r="N253"/>
  <c r="O253" s="1"/>
  <c r="N254"/>
  <c r="O254" s="1"/>
  <c r="N255"/>
  <c r="O255" s="1"/>
  <c r="N256"/>
  <c r="O256" s="1"/>
  <c r="N257"/>
  <c r="O257" s="1"/>
  <c r="N258"/>
  <c r="O258" s="1"/>
  <c r="N259"/>
  <c r="O259" s="1"/>
  <c r="N260"/>
  <c r="O260" s="1"/>
  <c r="N261"/>
  <c r="O261" s="1"/>
  <c r="N262"/>
  <c r="O262" s="1"/>
  <c r="N263"/>
  <c r="O263" s="1"/>
  <c r="N264"/>
  <c r="O264" s="1"/>
  <c r="N265"/>
  <c r="O265" s="1"/>
  <c r="L266"/>
  <c r="M266" s="1"/>
  <c r="N4"/>
  <c r="O4" s="1"/>
  <c r="K13" i="17" l="1"/>
  <c r="K18"/>
  <c r="M18"/>
  <c r="M12"/>
  <c r="H12"/>
  <c r="K12"/>
  <c r="M8"/>
  <c r="H8"/>
  <c r="K8"/>
  <c r="M16"/>
  <c r="H16"/>
  <c r="K16"/>
  <c r="K11"/>
  <c r="M11"/>
  <c r="H11"/>
  <c r="M17"/>
  <c r="H17"/>
  <c r="K17"/>
  <c r="M7"/>
  <c r="H7"/>
  <c r="K7"/>
  <c r="O15" i="15"/>
  <c r="F15" i="17"/>
  <c r="N15" s="1"/>
  <c r="H4"/>
  <c r="N266" i="15"/>
  <c r="O266" s="1"/>
  <c r="D47"/>
  <c r="E47" s="1"/>
  <c r="P47" s="1"/>
  <c r="E75"/>
  <c r="P75" s="1"/>
  <c r="E140"/>
  <c r="P140" s="1"/>
  <c r="E260"/>
  <c r="P260" s="1"/>
  <c r="E61"/>
  <c r="P61" s="1"/>
  <c r="E100"/>
  <c r="P100" s="1"/>
  <c r="E117"/>
  <c r="P117" s="1"/>
  <c r="E158"/>
  <c r="P158" s="1"/>
  <c r="E224"/>
  <c r="P224" s="1"/>
  <c r="E232"/>
  <c r="P232" s="1"/>
  <c r="E175"/>
  <c r="P175" s="1"/>
  <c r="E184"/>
  <c r="P184" s="1"/>
  <c r="E266"/>
  <c r="P266" s="1"/>
  <c r="E194"/>
  <c r="P194" s="1"/>
  <c r="E206"/>
  <c r="P206" s="1"/>
  <c r="E246"/>
  <c r="P246" s="1"/>
  <c r="D61"/>
  <c r="D5" s="1"/>
  <c r="E5" s="1"/>
  <c r="P5" s="1"/>
  <c r="F20" i="17" l="1"/>
  <c r="G15"/>
  <c r="D4" i="15"/>
  <c r="E4" s="1"/>
  <c r="P4" s="1"/>
  <c r="G20" i="17" l="1"/>
  <c r="M20" s="1"/>
  <c r="N20"/>
  <c r="K20"/>
  <c r="H15"/>
  <c r="M15"/>
  <c r="K15"/>
  <c r="D20" i="15"/>
  <c r="E20" s="1"/>
  <c r="P20" s="1"/>
  <c r="H20" i="17" l="1"/>
</calcChain>
</file>

<file path=xl/sharedStrings.xml><?xml version="1.0" encoding="utf-8"?>
<sst xmlns="http://schemas.openxmlformats.org/spreadsheetml/2006/main" count="318" uniqueCount="279">
  <si>
    <t>ลำดับ</t>
  </si>
  <si>
    <t>รหัส</t>
  </si>
  <si>
    <t>พื้นที่</t>
  </si>
  <si>
    <t>ผู้ป่วยนอก(คน)</t>
  </si>
  <si>
    <t>ผู้ป่วยนอก(ครั้ง)</t>
  </si>
  <si>
    <t>ผู้ป่วยใน(คน)</t>
  </si>
  <si>
    <t>ผู้ป่วยใน(ครั้ง)</t>
  </si>
  <si>
    <t>ผู้ ปวยทั้งหมด(คน)</t>
  </si>
  <si>
    <t>ผู้ป่วยทั้งหมด(ครั้ง)</t>
  </si>
  <si>
    <t>อำเภอพระนครศรีอยุธยา</t>
  </si>
  <si>
    <t>อำเภอท่าเรือ</t>
  </si>
  <si>
    <t>อำเภอนครหลวง</t>
  </si>
  <si>
    <t>อำเภอบางไทร</t>
  </si>
  <si>
    <t>อำเภอบางบาล</t>
  </si>
  <si>
    <t>อำเภอบางปะอิน</t>
  </si>
  <si>
    <t>อำเภอบางปะหัน</t>
  </si>
  <si>
    <t>อำเภอผักไห่</t>
  </si>
  <si>
    <t>อำเภอภาชี</t>
  </si>
  <si>
    <t>อำเภอลาดบัวหลวง</t>
  </si>
  <si>
    <t>อำเภอวังน้อย</t>
  </si>
  <si>
    <t>อำเภอเสนา</t>
  </si>
  <si>
    <t>อำเภอบางซ้าย</t>
  </si>
  <si>
    <t>อำเภออุทัย</t>
  </si>
  <si>
    <t>อำเภอมหาราช</t>
  </si>
  <si>
    <t>อำเภอบ้านแพรก</t>
  </si>
  <si>
    <t>รวม</t>
  </si>
  <si>
    <t>รพ.สต.บ้านรุน หมู่ที่ 02</t>
  </si>
  <si>
    <t>ศูนย์แพทย์วัดอินทร์</t>
  </si>
  <si>
    <t>ศูนย์แพทย์ป้อมเพชร</t>
  </si>
  <si>
    <t>ศูนย์แพทย์วัดตึก</t>
  </si>
  <si>
    <t>ศูนย์บริการสธ.วัดกล้วย</t>
  </si>
  <si>
    <t>รพศ.พระนครศรีอยุธยา</t>
  </si>
  <si>
    <t>ศูนย์บริการสธ.เทศบาลนครศรีอยุธยา</t>
  </si>
  <si>
    <t>ศูนย์แพทย์ศูนย์เวชปฏิบัติครอบครัว</t>
  </si>
  <si>
    <t>ศูนย์แพทย์สำนักงานสาธารณสุขจังหวัด</t>
  </si>
  <si>
    <t>รพ.สต.วังแดง หมู่ที่ 03</t>
  </si>
  <si>
    <t>รพ.ท่าเรือ</t>
  </si>
  <si>
    <t>รพ.สต.ท่าช้าง หมู่ที่ 06</t>
  </si>
  <si>
    <t>รพ.สต.บ่อโพง หมู่ที่ 07</t>
  </si>
  <si>
    <t>รพ.สมเด็จพระสังฆราช</t>
  </si>
  <si>
    <t>รพ.บางไทร</t>
  </si>
  <si>
    <t>รพ.สต.กบเจา หมู่ที่ 02</t>
  </si>
  <si>
    <t>รพ.บางบาล</t>
  </si>
  <si>
    <t>รพ.สต.คุ้งลาน หมู่ที่ 04</t>
  </si>
  <si>
    <t>รพ.สต.ตลิ่งชัน หมู่ที่ 01</t>
  </si>
  <si>
    <t>รพ.บางปะอิน</t>
  </si>
  <si>
    <t>คลินิกชุมชนสามเรือน</t>
  </si>
  <si>
    <t>รพ.บางปะหัน</t>
  </si>
  <si>
    <t>รพ.ผักไห่</t>
  </si>
  <si>
    <t>รพ.ภาชี</t>
  </si>
  <si>
    <t>รพ.ลาดบัวหลวง</t>
  </si>
  <si>
    <t>รพ.สต.ลาดบัวหลวง</t>
  </si>
  <si>
    <t>รพ.สต.ลำตาเสา หมู่ที่ 02</t>
  </si>
  <si>
    <t>รพ.สต.บ่อตาโล่ หมู่ที่ 06</t>
  </si>
  <si>
    <t>รพ.สต.สนับทึบ หมู่ที่ 06</t>
  </si>
  <si>
    <t>รพ.วังน้อย</t>
  </si>
  <si>
    <t>รพ.สต.รางจรเข้ หมู่ที่ 02</t>
  </si>
  <si>
    <t>รพ.สต.บ้านแถว หมู่ที่ 06</t>
  </si>
  <si>
    <t>รพท.เสนา</t>
  </si>
  <si>
    <t>รพ.บางซ้าย</t>
  </si>
  <si>
    <t>รพ.อุทัย</t>
  </si>
  <si>
    <t>รพ.สต.โรงช้าง หมู่ที่ 04</t>
  </si>
  <si>
    <t>รพ.สต.เจ้าปลุก หมู่ที่ 02</t>
  </si>
  <si>
    <t>รพ.มหาราช</t>
  </si>
  <si>
    <t>รพ.บ้านแพรก</t>
  </si>
  <si>
    <t>เป้าหมาย 200 visit/1000pop</t>
  </si>
  <si>
    <t>จำนวนประชากรในเขตรับผิดชอบ(อยู่จริง)</t>
  </si>
  <si>
    <t>ทันตบุคลากร</t>
  </si>
  <si>
    <t>รพ.สต.วัดพระญาติการาม ไผ่ลิง หมู่ที่ 05</t>
  </si>
  <si>
    <t>รพ.สต.ไผ่ลิง หมู่ที่ 07</t>
  </si>
  <si>
    <t>รพ.สต.ปากกราน หมู่ที่ 13</t>
  </si>
  <si>
    <t>รพ.สต.ภูเขาทอง หมู่ที่ 03</t>
  </si>
  <si>
    <t>รพ.สต.สำเภาล่ม หมู่ที่ 05</t>
  </si>
  <si>
    <t>รพ.สต.บ้านเพนียด ต.สวนพริก หมู่ที่ 02</t>
  </si>
  <si>
    <t>รพ.สต.สวนพริก หมู่ที่ 04</t>
  </si>
  <si>
    <t>รพ.สต.คลองตะเคียน หมู่ที่ 02</t>
  </si>
  <si>
    <t>รพ.สต.วัดตูม หมู่ที่ 03</t>
  </si>
  <si>
    <t>รพ.สต.หันตรา หมู่ที่ 02</t>
  </si>
  <si>
    <t>รพ.สต.ลุมพลี หมู่ที่ 05</t>
  </si>
  <si>
    <t>รพ.สต.บ้านใหม่ หมู่ที่ 04</t>
  </si>
  <si>
    <t>รพ.สต.บ้านเกาะ หมู่ที่ 02</t>
  </si>
  <si>
    <t>รพ.สต.คลองสวนพลู หมู่ที่ 03</t>
  </si>
  <si>
    <t>รพ.สต.คลองสระบัว หมู่ที่ 02</t>
  </si>
  <si>
    <t>รพ.สต.เกาะเรียน หมู่ที่ 01</t>
  </si>
  <si>
    <t>รพ.สต.บ้านป้อม หมู่ที่ 03</t>
  </si>
  <si>
    <t>รพ.สต.จำปา หมู่ที่ 05</t>
  </si>
  <si>
    <t>รพ.สต.ท่าหลวง หมู่ที่ 10</t>
  </si>
  <si>
    <t>รพ.สต.บ้านดอนประดู่ ต.บ้านร่อม หมู่ที่ 05</t>
  </si>
  <si>
    <t>รพ.สต.บ้านร่อม หมู่ที่ 08</t>
  </si>
  <si>
    <t>รพ.สต.ศาลาลอย หมู่ที่ 01</t>
  </si>
  <si>
    <t>รพ.สต.บ้านศาลาลอย ต.ศาลาลอย หมู่ที่ 11</t>
  </si>
  <si>
    <t>รพ.สต.โพธิ์เอน บ้านบางม่วง หมู่ที่ 03</t>
  </si>
  <si>
    <t>รพ.สต.โพธิ์เอน บ้านสามเรือน หมู่ที่ 04</t>
  </si>
  <si>
    <t>รพ.สต.ปากท่า หมู่ที่ 03</t>
  </si>
  <si>
    <t>รพ.สต.หนองขนาก หมู่ที่ 08</t>
  </si>
  <si>
    <t>รพ.สต.ท่าเจ้าสนุก หมู่ที่ 05</t>
  </si>
  <si>
    <t>รพ.สต.เฉลิมพระเกียรติฯ ต.นครหลวง หมู่ที่ 02</t>
  </si>
  <si>
    <t>รพ.สต.บ้านชุ้ง หมู่ที่ 01</t>
  </si>
  <si>
    <t>รพ.สต.ปากจั่น หมู่ที่ 02</t>
  </si>
  <si>
    <t>รพ.สต.บางระกำ หมู่ที่ 03</t>
  </si>
  <si>
    <t>รพ.สต.บางพระครู หมู่ที่ 01</t>
  </si>
  <si>
    <t>รพ.สต.แม่ลา หมู่ที่ 02</t>
  </si>
  <si>
    <t>รพ.สต.หนองปลิง หมู่ที่ 03</t>
  </si>
  <si>
    <t>รพ.สต.คลองสะแก หมู่ที่ 01</t>
  </si>
  <si>
    <t>รพ.สต.สามไถ หมู่ที่ 02</t>
  </si>
  <si>
    <t>รพ.สต.พระนอน หมู่ที่ 04</t>
  </si>
  <si>
    <t>รพ.สต.บางพลี หมู่ที่ 01</t>
  </si>
  <si>
    <t>รพ.สต.สนามชัย หมู่ที่ 02</t>
  </si>
  <si>
    <t>รพ.สต.บ้านแป้ง หมู่ที่ 03</t>
  </si>
  <si>
    <t>รพ.สต.หน้าไม้ หมู่ที่ 02</t>
  </si>
  <si>
    <t>รพ.สต.บางยี่โท หมู่ที่ 01</t>
  </si>
  <si>
    <t>รพ.สต.แคออก หมู่ที่ 01</t>
  </si>
  <si>
    <t>รพ.สต.แคตก หมู่ที่ 03</t>
  </si>
  <si>
    <t>รพ.สต.ช่างเหล็ก หมู่ที่ 01</t>
  </si>
  <si>
    <t>รพ.สต.กระแชง หมู่ที่ 02</t>
  </si>
  <si>
    <t>รพ.สต.บ้านกลึง หมู่ที่ 09</t>
  </si>
  <si>
    <t>รพ.สต.ช้างน้อย หมู่ที่ 01</t>
  </si>
  <si>
    <t>รพ.สต.ห่อหมก หมู่ที่ 01</t>
  </si>
  <si>
    <t>รพ.สต.ไผ่พระ หมู่ที่ 02</t>
  </si>
  <si>
    <t>รพ.สต.กกแก้วบูรพา หมู่ที่ 03</t>
  </si>
  <si>
    <t>รพ.สต.ไม้ตรา หมู่ที่ 07</t>
  </si>
  <si>
    <t>รพ.สต.บ้านม้า หมู่ที่ 03</t>
  </si>
  <si>
    <t>รพ.สต.บ้านเกาะ หมู่ที่ 04</t>
  </si>
  <si>
    <t>รพ.สต.ราชคราม หมู่ที่ 03</t>
  </si>
  <si>
    <t>รพ.สต.ช้างใหญ่ หมู่ที่ 03</t>
  </si>
  <si>
    <t>รพ.สต.คัคณางค์ หมู่ที่ 04</t>
  </si>
  <si>
    <t>รพ.สต.โพแตง หมู่ที่ 03</t>
  </si>
  <si>
    <t>รพ.สต.เชียงรากน้อย หมู่ที่ 01</t>
  </si>
  <si>
    <t>รพ.สต.โคกช้าง หมู่ที่ 03</t>
  </si>
  <si>
    <t>รพ.สต.บางบาล หมู่ที่ 05</t>
  </si>
  <si>
    <t>รพ.สต.วัดยม หมู่ที่ 01</t>
  </si>
  <si>
    <t>รพ.สต.ไทรน้อย หมู่ที่ 01</t>
  </si>
  <si>
    <t>รพ.สต.มหาพราหมณ์ หมู่ที่ 05</t>
  </si>
  <si>
    <t>รพ.สต.บ้านคลัง หมู่ที่ 05</t>
  </si>
  <si>
    <t>รพ.สต.พระขาว หมู่ที่ 06</t>
  </si>
  <si>
    <t>รพ.สต.น้ำเต้า หมู่ที่ 08</t>
  </si>
  <si>
    <t>รพ.สต.ทางช้าง หมู่ที่ 05</t>
  </si>
  <si>
    <t>รพ.สต.วัดตะกู หมู่ที่ 01</t>
  </si>
  <si>
    <t>รพ.สต.บางหลวง หมู่ที่ 04</t>
  </si>
  <si>
    <t>รพ.สต.บางหลวงโดด หมู่ที่ 03</t>
  </si>
  <si>
    <t>รพ.สต.บางหัก หมู่ที่ 06</t>
  </si>
  <si>
    <t>รพ.สต.บางชะนี หมู่ที่ 02</t>
  </si>
  <si>
    <t>รพ.สต.บ้านกุ่ม หมู่ที่ 06</t>
  </si>
  <si>
    <t>รพ.สต.คลองเปรม ต.เชียงรากน้อย หมู่ที่ 04</t>
  </si>
  <si>
    <t>รพ.สต.เชียงรากน้อย พระอินทรราชา หมู่ที่ 07</t>
  </si>
  <si>
    <t>รพ.สต.บ้านโพ หมู่ที่ 03</t>
  </si>
  <si>
    <t>รพ.สต.บ้านกรด หมู่ที่ 04</t>
  </si>
  <si>
    <t>รพ.สต.ขนอนเหนือ ต.บ้านกรด หมู่ที่ 11</t>
  </si>
  <si>
    <t>รพ.สต.บางกระสั้น หมู่ที่ 08</t>
  </si>
  <si>
    <t>รพ.สต.คลองจิก หมู่ที่ 03</t>
  </si>
  <si>
    <t>รพ.สต.บ้านหว้า หมู่ที่ 02</t>
  </si>
  <si>
    <t>รพ.สต.วัดยม หมู่ที่ 05</t>
  </si>
  <si>
    <t>รพ.สต.บางประแดง หมู่ที่ 02</t>
  </si>
  <si>
    <t>รพ.สต.สามเรือน หมู่ที่ 05</t>
  </si>
  <si>
    <t>รพ.สต.เกาะเกิด หมู่ที่ 03</t>
  </si>
  <si>
    <t>รพ.สต.บ้านพลับ หมู่ที่ 05</t>
  </si>
  <si>
    <t>รพ.สต.บ้านแป้ง หมู่ที่ 01</t>
  </si>
  <si>
    <t>รพ.สต.บ้านแป้ง บ้านโคกเจ็ก หมู่ที่ 04</t>
  </si>
  <si>
    <t>รพ.สต.บ้านลานเท หมู่ที่ 04</t>
  </si>
  <si>
    <t>รพ.สต.ตลาดเกรียบ หมู่ที่ 04</t>
  </si>
  <si>
    <t>รพ.สต.ขนอนหลวง หมู่ที่ 02</t>
  </si>
  <si>
    <t>รพ.สต.บางปะหัน หมู่ที่ 06</t>
  </si>
  <si>
    <t>รพ.สต.ขยาย หมู่ที่ 02</t>
  </si>
  <si>
    <t>รพ.สต.บางเดื่อ หมู่ที่ 05</t>
  </si>
  <si>
    <t>รพ.สต.เสาธง หมู่ที่ 01</t>
  </si>
  <si>
    <t>รพ.สต.ทางกลาง หมู่ที่ 04</t>
  </si>
  <si>
    <t>รพ.สต.บางเพลิง หมู่ที่ 01</t>
  </si>
  <si>
    <t>รพ.สต.หันสัง หมู่ที่ 03</t>
  </si>
  <si>
    <t>รพ.สต.ตานิม หมู่ที่ 02</t>
  </si>
  <si>
    <t>รพ.สต.ทับน้ำ หมู่ที่ 04</t>
  </si>
  <si>
    <t>รพ.สต.บ้านม้า หมู่ที่ 01</t>
  </si>
  <si>
    <t>รพ.สต.ขวัญเมือง หมู่ที่ 01</t>
  </si>
  <si>
    <t>รพ.สต.บ้านลี่ หมู่ที่ 05</t>
  </si>
  <si>
    <t>รพ.สต.โพธิ์สามต้น หมู่ที่ 03</t>
  </si>
  <si>
    <t>รพ.สต.พุทเลา หมู่ที่ 07</t>
  </si>
  <si>
    <t>รพ.สต.ตาลเอน หมู่ที่ 01</t>
  </si>
  <si>
    <t>รพ.สต.บ้านขล้อ หมู่ที่ 02</t>
  </si>
  <si>
    <t>รพ.สต.ผักไห่ (วัดราษฎร์นิยม) หมู่ที่ 07</t>
  </si>
  <si>
    <t>รพ.สต.อมฤต หมู่ที่ 10</t>
  </si>
  <si>
    <t>รพ.สต.บ้านแค หมู่ที่ 06</t>
  </si>
  <si>
    <t>รพ.สต.ลาดน้ำเค็ม หมู่ที่ 05</t>
  </si>
  <si>
    <t>รพ.สต.ท่าดินแดง หมู่ที่ 06</t>
  </si>
  <si>
    <t>รพ.สต.ดอนลาน หมู่ที่ 02</t>
  </si>
  <si>
    <t>รพ.สต.นาคู หมู่ที่ 05</t>
  </si>
  <si>
    <t>รพ.สต.กุฎี หมู่ที่ 04</t>
  </si>
  <si>
    <t>รพ.สต.ลำตะเคียน หมู่ที่ 03</t>
  </si>
  <si>
    <t>รพ.สต.โคกช้าง หมู่ที่ 04</t>
  </si>
  <si>
    <t>รพ.สต.จักราช หมู่ที่ 04</t>
  </si>
  <si>
    <t>รพ.สต.หนองน้ำใหญ่ หมู่ที่ 02</t>
  </si>
  <si>
    <t>รพ.สต.ลาดชิด หมู่ที่ 06</t>
  </si>
  <si>
    <t>รพ.สต.หน้าโคก หมู่ที่ 02</t>
  </si>
  <si>
    <t>รพ.สต.บ้านใหญ่ หมู่ที่ 05</t>
  </si>
  <si>
    <t>รพ.สต.โคกม่วง หมู่ที่ 07</t>
  </si>
  <si>
    <t>รพ.สต.ระโสม หมู่ที่ 06</t>
  </si>
  <si>
    <t>รพ.สต.หนองน้ำใส หมู่ที่ 04</t>
  </si>
  <si>
    <t>รพ.สต.ดอนหญ้านาง หมู่ที่ 02</t>
  </si>
  <si>
    <t>รพ.สต.ไผ่ล้อม หมู่ที่ 03</t>
  </si>
  <si>
    <t>รพ.สต.กระจิว หมู่ที่ 06</t>
  </si>
  <si>
    <t>รพ.สต.พระแก้ว หมู่ที่ 05</t>
  </si>
  <si>
    <t>4,48</t>
  </si>
  <si>
    <t>รพ.สต.หลักชัย หมู่ที่ 03</t>
  </si>
  <si>
    <t>รพ.สต.สามเมือง หมู่ที่ 03</t>
  </si>
  <si>
    <t>รพ.สต.พระยาบันลือ หมู่ที่ 02</t>
  </si>
  <si>
    <t>รพ.สต.สิงหนาท หมู่ที่ 03</t>
  </si>
  <si>
    <t>รพ.สต.สิงหนาท2 (วัดหนองปลาดุก) หมู่ที่ 07</t>
  </si>
  <si>
    <t>รพ.สต.คู้สลอด หมู่ที่ 03</t>
  </si>
  <si>
    <t>รพ.สต.พระยาบันลือ หมู่ที่ 05</t>
  </si>
  <si>
    <t>รพ.สต.วังน้อย หมู่ที่ 04</t>
  </si>
  <si>
    <t>รพ.สต.บ้านหนองโสน ต.สนับทึบ หมู่ที่ 04</t>
  </si>
  <si>
    <t>รพ.สต.พยอม หมู่ที่ 03</t>
  </si>
  <si>
    <t>รพ.สต.หันตะเภา หมู่ที่ 05</t>
  </si>
  <si>
    <t>รพ.สต.วังจุฬา หมู่ที่ 01</t>
  </si>
  <si>
    <t>รพ.สต.ข้าวงาม หมู่ที่ 01</t>
  </si>
  <si>
    <t>รพ.สต.ชะแมบ หมู่ที่ 03</t>
  </si>
  <si>
    <t>รพ.สต.บ้านแพน หมู่ที่ 07</t>
  </si>
  <si>
    <t>รพ.สต.เจ้าเจ็ด หมู่ที่ 04</t>
  </si>
  <si>
    <t>รพ.สต.สามกอ หมู่ที่ 04</t>
  </si>
  <si>
    <t>สอ.บางนมโค หมู่ที่ 09</t>
  </si>
  <si>
    <t>รพ.สต.หัวเวียง หมู่ที่ 02</t>
  </si>
  <si>
    <t>รพ.สต.มารวิชัย หมู่ที่ 04</t>
  </si>
  <si>
    <t>รพ.สต.บ้านโพธิ์ หมู่ที่ 02</t>
  </si>
  <si>
    <t>รพ.สต.บ้านกระทุ่ม หมู่ที่ 08</t>
  </si>
  <si>
    <t>รพ.สต.ชายนา หมู่ที่ 02</t>
  </si>
  <si>
    <t>รพ.สต.สามตุ่ม หมู่ที่ 04</t>
  </si>
  <si>
    <t>รพ.สต.ลาดงา หมู่ที่ 03</t>
  </si>
  <si>
    <t>รพ.สต.ดอนทอง หมู่ที่ 02</t>
  </si>
  <si>
    <t>รพ.สต.บ้านหลวง หมู่ที่ 06</t>
  </si>
  <si>
    <t>รพ.สต.เจ้าเสด็จ หมู่ที่ 02</t>
  </si>
  <si>
    <t>รพ.สต.แก้วฟ้า หมู่ที่ 07</t>
  </si>
  <si>
    <t>รพ.สต.เต่าเล่า หมู่ที่ 02</t>
  </si>
  <si>
    <t>รพ.สต.ทางหลวง ต.ปลายกลัด หมู่ที่ 03</t>
  </si>
  <si>
    <t>รพ.สต.ปลายกลัด หมู่ที่ 12</t>
  </si>
  <si>
    <t>รพ.สต.เทพมงคล หมู่ที่02</t>
  </si>
  <si>
    <t>รพ.สต.วังพัฒนา หมู่ที่ 07</t>
  </si>
  <si>
    <t>รพ.สต.อุทัย หมู่ที่ 01</t>
  </si>
  <si>
    <t>รพ.สต.คานหาม หมู่ที่ 09</t>
  </si>
  <si>
    <t>รพ.สต.บ้านช้าง หมู่ที่ 01</t>
  </si>
  <si>
    <t>รพ.สต.สามบัณฑิต หมู่ที่ 10</t>
  </si>
  <si>
    <t>รพ.สต.บ้านหีบ หมู่ที่ 01</t>
  </si>
  <si>
    <t>รพ.สต.หนองไม้ซุง หมู่ที่ 06</t>
  </si>
  <si>
    <t>รพ.สต.เสนา หมู่ที่ 02</t>
  </si>
  <si>
    <t>รพ.สต.หนองน้ำส้ม หมู่ที่ 05</t>
  </si>
  <si>
    <t>รพ.สต.โพสาวหาญ หมู่ที่ 02</t>
  </si>
  <si>
    <t>รพ.สต.ธนู หมู่ที่ 09</t>
  </si>
  <si>
    <t>รพ.สต.ข้าวเม่า หมู่ที่ 05</t>
  </si>
  <si>
    <t>รพ.สต.บ้านหนองคัดเค้า ต.ข้าวเม่า หมู่ที่ 14</t>
  </si>
  <si>
    <t>รพ.สต.มหาราช หมู่ที่ 01</t>
  </si>
  <si>
    <t>รพ.สต.กะทุ่ม หมู่ที่ 02</t>
  </si>
  <si>
    <t>รพ.สต.บ้านหนองจิก หมู่ที่ 05 ต.กะทุ่ม</t>
  </si>
  <si>
    <t>รพ.สต.น้ำเต้า หมู่ที่ 01</t>
  </si>
  <si>
    <t>รพ.สต.บางนา หมู่ที่ 04</t>
  </si>
  <si>
    <t>รพ.สต.พิตเพียน หมู่ที่ 02</t>
  </si>
  <si>
    <t>รพ.สต.บ้านนา หมู่ที่ 04</t>
  </si>
  <si>
    <t>รพ.สต.บ้านขวาง หมู่ที่ 02</t>
  </si>
  <si>
    <t>รพ.สต.ท่าตอ หมู่ที่ 03</t>
  </si>
  <si>
    <t>รพ.สต.บ้านใหม่ หมู่ที่ 02</t>
  </si>
  <si>
    <t>รพ.สต.บ้านแพรก หมู่ที่ 01</t>
  </si>
  <si>
    <t>รพ.สต.สำพะเนียง หมู่ที่ 06</t>
  </si>
  <si>
    <t>รพ.สต.คลองน้อย หมู่ที่ 03</t>
  </si>
  <si>
    <t>รพ.สต.สองห้อง หมู่ที่ 05</t>
  </si>
  <si>
    <t>ผลงานรักษาทันตกรรมจาก แฟ้ม service</t>
  </si>
  <si>
    <t>dental แฟ้ม</t>
  </si>
  <si>
    <t>ในเขต(คน)</t>
  </si>
  <si>
    <t>นอกเขต(คน)</t>
  </si>
  <si>
    <t>รวมทั้งหมด(คน)</t>
  </si>
  <si>
    <t>เป้าหมาย2ไตรมาส</t>
  </si>
  <si>
    <t>ผลงานทั้งหมด(คน)</t>
  </si>
  <si>
    <t>ผ่านเกณฑ์(แห่ง)</t>
  </si>
  <si>
    <t xml:space="preserve">รายงานผลการดำเนินงานการเข้าถึงบริการของโรงพยาบาลส่งเสริมสุขภาพตำบล 2 ไตรมาส </t>
  </si>
  <si>
    <t>ทันตแพทย์</t>
  </si>
  <si>
    <t xml:space="preserve">ทันตาภิบาล </t>
  </si>
  <si>
    <t>เกณฑ์ 20%ของประชากรในเขตรับผิดชอบ</t>
  </si>
  <si>
    <t>แฟ้มservice(คน)</t>
  </si>
  <si>
    <t>dental แฟ้ม(คน)</t>
  </si>
  <si>
    <t>รายงานผลการเข้าถึงบริการทันตสาธารณสุขของหน่วยบริการของเครือข่ายระดับอำเภอ ช่วง 2 ไตรมาส ปี 2558 (ตัวชี้วัด service plan เกณฑ์ร้อยละ 20 ของประชากร) (แหล่งข้อมูล 43 แฟ้ม)</t>
  </si>
  <si>
    <t>เฉลี่ยผู้รับบริการรักษา1วัน/ทพ.1คน</t>
  </si>
  <si>
    <t>เฉลี่ยผู้รับบริการ(รักษา+pp)1วัน/ทพ.1คน</t>
  </si>
  <si>
    <t>เฉลี่ยผู้รับบริการรักษา+pp)1วัน/ทภ.1คน</t>
  </si>
  <si>
    <t>เฉลี่ยผู้รับบริการpp1วัน/ทภ.1คน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</si>
</sst>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7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b/>
      <sz val="16"/>
      <color theme="1"/>
      <name val="TH SarabunPSK"/>
      <family val="2"/>
    </font>
    <font>
      <u/>
      <sz val="16"/>
      <color theme="10"/>
      <name val="TH SarabunPSK"/>
      <family val="2"/>
      <charset val="222"/>
    </font>
    <font>
      <sz val="16"/>
      <color theme="1"/>
      <name val="TH SarabunPSK"/>
      <family val="2"/>
    </font>
    <font>
      <u/>
      <sz val="16"/>
      <color theme="1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5"/>
      <color theme="1"/>
      <name val="TH SarabunPSK"/>
      <family val="2"/>
    </font>
    <font>
      <b/>
      <sz val="15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u/>
      <sz val="15"/>
      <color theme="10"/>
      <name val="TH SarabunPSK"/>
      <family val="2"/>
    </font>
    <font>
      <sz val="15"/>
      <color theme="10"/>
      <name val="TH SarabunPSK"/>
      <family val="2"/>
    </font>
    <font>
      <b/>
      <sz val="15"/>
      <color theme="10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6"/>
      <name val="AngsanaUPC"/>
      <family val="1"/>
    </font>
    <font>
      <sz val="10"/>
      <color indexed="8"/>
      <name val="Tahoma"/>
      <family val="2"/>
    </font>
    <font>
      <sz val="10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29" fillId="7" borderId="0" applyNumberFormat="0" applyBorder="0" applyAlignment="0" applyProtection="0"/>
    <xf numFmtId="0" fontId="19" fillId="24" borderId="8" applyNumberFormat="0" applyAlignment="0" applyProtection="0"/>
    <xf numFmtId="0" fontId="23" fillId="25" borderId="9" applyNumberFormat="0" applyAlignment="0" applyProtection="0"/>
    <xf numFmtId="0" fontId="21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26" fillId="11" borderId="8" applyNumberFormat="0" applyAlignment="0" applyProtection="0"/>
    <xf numFmtId="0" fontId="24" fillId="0" borderId="13" applyNumberFormat="0" applyFill="0" applyAlignment="0" applyProtection="0"/>
    <xf numFmtId="0" fontId="27" fillId="26" borderId="0" applyNumberFormat="0" applyBorder="0" applyAlignment="0" applyProtection="0"/>
    <xf numFmtId="0" fontId="35" fillId="0" borderId="0"/>
    <xf numFmtId="0" fontId="16" fillId="27" borderId="14" applyNumberFormat="0" applyFont="0" applyAlignment="0" applyProtection="0"/>
    <xf numFmtId="0" fontId="30" fillId="24" borderId="15" applyNumberFormat="0" applyAlignment="0" applyProtection="0"/>
    <xf numFmtId="0" fontId="22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Fon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2" fillId="0" borderId="0"/>
    <xf numFmtId="0" fontId="36" fillId="0" borderId="0" applyFont="0" applyFill="0" applyBorder="0" applyAlignment="0" applyProtection="0"/>
    <xf numFmtId="0" fontId="34" fillId="0" borderId="0"/>
  </cellStyleXfs>
  <cellXfs count="64">
    <xf numFmtId="0" fontId="0" fillId="0" borderId="0" xfId="0"/>
    <xf numFmtId="0" fontId="5" fillId="0" borderId="0" xfId="0" applyFont="1"/>
    <xf numFmtId="0" fontId="6" fillId="3" borderId="1" xfId="7" applyFont="1" applyFill="1" applyBorder="1" applyAlignment="1" applyProtection="1"/>
    <xf numFmtId="0" fontId="8" fillId="3" borderId="1" xfId="0" applyFont="1" applyFill="1" applyBorder="1" applyAlignment="1">
      <alignment horizontal="center" wrapText="1"/>
    </xf>
    <xf numFmtId="3" fontId="8" fillId="3" borderId="1" xfId="0" applyNumberFormat="1" applyFont="1" applyFill="1" applyBorder="1" applyAlignment="1">
      <alignment horizontal="right" wrapText="1"/>
    </xf>
    <xf numFmtId="3" fontId="7" fillId="3" borderId="1" xfId="0" applyNumberFormat="1" applyFont="1" applyFill="1" applyBorder="1" applyAlignment="1">
      <alignment horizontal="right" wrapText="1"/>
    </xf>
    <xf numFmtId="0" fontId="9" fillId="0" borderId="0" xfId="0" applyFont="1"/>
    <xf numFmtId="0" fontId="9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13" fillId="3" borderId="1" xfId="7" applyFont="1" applyFill="1" applyBorder="1" applyAlignment="1" applyProtection="1"/>
    <xf numFmtId="187" fontId="14" fillId="3" borderId="1" xfId="1" applyNumberFormat="1" applyFont="1" applyFill="1" applyBorder="1" applyAlignment="1" applyProtection="1">
      <alignment vertical="top" wrapText="1"/>
    </xf>
    <xf numFmtId="187" fontId="14" fillId="3" borderId="1" xfId="1" applyNumberFormat="1" applyFont="1" applyFill="1" applyBorder="1" applyAlignment="1" applyProtection="1">
      <alignment vertical="top"/>
    </xf>
    <xf numFmtId="3" fontId="12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right" wrapText="1"/>
    </xf>
    <xf numFmtId="3" fontId="9" fillId="0" borderId="1" xfId="0" applyNumberFormat="1" applyFont="1" applyBorder="1"/>
    <xf numFmtId="187" fontId="14" fillId="3" borderId="4" xfId="1" applyNumberFormat="1" applyFont="1" applyFill="1" applyBorder="1" applyAlignment="1" applyProtection="1">
      <alignment vertical="top"/>
    </xf>
    <xf numFmtId="3" fontId="9" fillId="0" borderId="0" xfId="0" applyNumberFormat="1" applyFont="1"/>
    <xf numFmtId="187" fontId="10" fillId="3" borderId="1" xfId="1" applyNumberFormat="1" applyFont="1" applyFill="1" applyBorder="1" applyAlignment="1">
      <alignment horizontal="center" vertical="top" wrapText="1"/>
    </xf>
    <xf numFmtId="187" fontId="15" fillId="3" borderId="1" xfId="1" applyNumberFormat="1" applyFont="1" applyFill="1" applyBorder="1" applyAlignment="1" applyProtection="1">
      <alignment vertical="top"/>
    </xf>
    <xf numFmtId="3" fontId="10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right" wrapText="1"/>
    </xf>
    <xf numFmtId="0" fontId="12" fillId="3" borderId="1" xfId="0" applyFont="1" applyFill="1" applyBorder="1"/>
    <xf numFmtId="187" fontId="12" fillId="0" borderId="1" xfId="1" applyNumberFormat="1" applyFont="1" applyFill="1" applyBorder="1" applyAlignment="1">
      <alignment horizontal="right" vertical="top"/>
    </xf>
    <xf numFmtId="187" fontId="12" fillId="0" borderId="1" xfId="1" applyNumberFormat="1" applyFont="1" applyFill="1" applyBorder="1" applyAlignment="1">
      <alignment horizontal="right" vertical="center"/>
    </xf>
    <xf numFmtId="187" fontId="9" fillId="0" borderId="1" xfId="1" applyNumberFormat="1" applyFont="1" applyBorder="1" applyAlignment="1">
      <alignment vertical="top" wrapText="1"/>
    </xf>
    <xf numFmtId="0" fontId="10" fillId="3" borderId="1" xfId="0" applyFont="1" applyFill="1" applyBorder="1" applyAlignment="1">
      <alignment horizontal="center" wrapText="1"/>
    </xf>
    <xf numFmtId="187" fontId="9" fillId="4" borderId="1" xfId="1" applyNumberFormat="1" applyFont="1" applyFill="1" applyBorder="1" applyAlignment="1">
      <alignment vertical="top" wrapText="1"/>
    </xf>
    <xf numFmtId="187" fontId="14" fillId="4" borderId="1" xfId="1" applyNumberFormat="1" applyFont="1" applyFill="1" applyBorder="1" applyAlignment="1" applyProtection="1">
      <alignment vertical="top"/>
    </xf>
    <xf numFmtId="187" fontId="9" fillId="5" borderId="1" xfId="1" applyNumberFormat="1" applyFont="1" applyFill="1" applyBorder="1" applyAlignment="1">
      <alignment vertical="top" wrapText="1"/>
    </xf>
    <xf numFmtId="187" fontId="14" fillId="5" borderId="1" xfId="1" applyNumberFormat="1" applyFont="1" applyFill="1" applyBorder="1" applyAlignment="1" applyProtection="1">
      <alignment vertical="top"/>
    </xf>
    <xf numFmtId="187" fontId="12" fillId="0" borderId="1" xfId="1" applyNumberFormat="1" applyFont="1" applyFill="1" applyBorder="1" applyAlignment="1">
      <alignment horizontal="right"/>
    </xf>
    <xf numFmtId="187" fontId="14" fillId="3" borderId="1" xfId="1" applyNumberFormat="1" applyFont="1" applyFill="1" applyBorder="1" applyAlignment="1" applyProtection="1"/>
    <xf numFmtId="0" fontId="7" fillId="3" borderId="1" xfId="0" applyFont="1" applyFill="1" applyBorder="1" applyAlignment="1">
      <alignment horizontal="center" wrapText="1"/>
    </xf>
    <xf numFmtId="0" fontId="17" fillId="0" borderId="1" xfId="52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3" fontId="5" fillId="0" borderId="1" xfId="0" applyNumberFormat="1" applyFont="1" applyBorder="1"/>
    <xf numFmtId="4" fontId="5" fillId="0" borderId="1" xfId="0" applyNumberFormat="1" applyFont="1" applyBorder="1"/>
    <xf numFmtId="0" fontId="17" fillId="0" borderId="1" xfId="52" applyFont="1" applyFill="1" applyBorder="1" applyAlignment="1">
      <alignment horizontal="center" vertical="center" wrapText="1"/>
    </xf>
    <xf numFmtId="0" fontId="17" fillId="0" borderId="1" xfId="52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17" fillId="0" borderId="1" xfId="52" applyFont="1" applyBorder="1" applyAlignment="1">
      <alignment horizontal="center" vertical="center"/>
    </xf>
    <xf numFmtId="0" fontId="6" fillId="3" borderId="1" xfId="7" applyFont="1" applyFill="1" applyBorder="1" applyAlignment="1" applyProtection="1">
      <alignment horizontal="center"/>
    </xf>
    <xf numFmtId="0" fontId="10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top" wrapText="1"/>
    </xf>
    <xf numFmtId="9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</cellXfs>
  <cellStyles count="57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Hyperlink" xfId="7" builtinId="8"/>
    <cellStyle name="Input" xfId="41"/>
    <cellStyle name="Linked Cell" xfId="42"/>
    <cellStyle name="Neutral" xfId="43"/>
    <cellStyle name="Normal 2" xfId="44"/>
    <cellStyle name="Note" xfId="45"/>
    <cellStyle name="Output" xfId="46"/>
    <cellStyle name="Title" xfId="47"/>
    <cellStyle name="Total" xfId="48"/>
    <cellStyle name="Warning Text" xfId="49"/>
    <cellStyle name="เครื่องหมายจุลภาค" xfId="1" builtinId="3"/>
    <cellStyle name="เครื่องหมายจุลภาค 2 2" xfId="50"/>
    <cellStyle name="เครื่องหมายจุลภาค 2 3" xfId="55"/>
    <cellStyle name="ปกติ" xfId="0" builtinId="0"/>
    <cellStyle name="ปกติ 2 2" xfId="51"/>
    <cellStyle name="ปกติ 2 2 2" xfId="5"/>
    <cellStyle name="ปกติ 2 3" xfId="56"/>
    <cellStyle name="ปกติ 2 5" xfId="52"/>
    <cellStyle name="ปกติ 2 6" xfId="53"/>
    <cellStyle name="ปกติ 2 7" xfId="54"/>
    <cellStyle name="ปกติ 31" xfId="6"/>
    <cellStyle name="ปกติ 32" xfId="4"/>
    <cellStyle name="ปกติ 35 2" xfId="3"/>
    <cellStyle name="ปกติ 36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yo.moph.go.th/main/index.php?mod=Datacenter&amp;file=index_load_lh_summary&amp;id=d2ec1e492923c6a666117dd5a36255f&amp;code=1408" TargetMode="External"/><Relationship Id="rId13" Type="http://schemas.openxmlformats.org/officeDocument/2006/relationships/hyperlink" Target="http://www.ayo.moph.go.th/main/index.php?mod=Datacenter&amp;file=index_load_lh_summary&amp;id=d2ec1e492923c6a666117dd5a36255f&amp;code=1413" TargetMode="External"/><Relationship Id="rId3" Type="http://schemas.openxmlformats.org/officeDocument/2006/relationships/hyperlink" Target="http://www.ayo.moph.go.th/main/index.php?mod=Datacenter&amp;file=index_load_lh_summary&amp;id=d2ec1e492923c6a666117dd5a36255f&amp;code=1403" TargetMode="External"/><Relationship Id="rId7" Type="http://schemas.openxmlformats.org/officeDocument/2006/relationships/hyperlink" Target="http://www.ayo.moph.go.th/main/index.php?mod=Datacenter&amp;file=index_load_lh_summary&amp;id=d2ec1e492923c6a666117dd5a36255f&amp;code=1407" TargetMode="External"/><Relationship Id="rId12" Type="http://schemas.openxmlformats.org/officeDocument/2006/relationships/hyperlink" Target="http://www.ayo.moph.go.th/main/index.php?mod=Datacenter&amp;file=index_load_lh_summary&amp;id=d2ec1e492923c6a666117dd5a36255f&amp;code=1412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ayo.moph.go.th/main/index.php?mod=Datacenter&amp;file=index_load_lh_summary&amp;id=d2ec1e492923c6a666117dd5a36255f&amp;code=1402" TargetMode="External"/><Relationship Id="rId16" Type="http://schemas.openxmlformats.org/officeDocument/2006/relationships/hyperlink" Target="http://www.ayo.moph.go.th/main/index.php?mod=Datacenter&amp;file=index_load_lh_summary&amp;id=d2ec1e492923c6a666117dd5a36255f&amp;code=1416" TargetMode="External"/><Relationship Id="rId1" Type="http://schemas.openxmlformats.org/officeDocument/2006/relationships/hyperlink" Target="http://www.ayo.moph.go.th/main/index.php?mod=Datacenter&amp;file=index_load_lh_summary&amp;id=d2ec1e492923c6a666117dd5a36255f&amp;code=1401" TargetMode="External"/><Relationship Id="rId6" Type="http://schemas.openxmlformats.org/officeDocument/2006/relationships/hyperlink" Target="http://www.ayo.moph.go.th/main/index.php?mod=Datacenter&amp;file=index_load_lh_summary&amp;id=d2ec1e492923c6a666117dd5a36255f&amp;code=1406" TargetMode="External"/><Relationship Id="rId11" Type="http://schemas.openxmlformats.org/officeDocument/2006/relationships/hyperlink" Target="http://www.ayo.moph.go.th/main/index.php?mod=Datacenter&amp;file=index_load_lh_summary&amp;id=d2ec1e492923c6a666117dd5a36255f&amp;code=1411" TargetMode="External"/><Relationship Id="rId5" Type="http://schemas.openxmlformats.org/officeDocument/2006/relationships/hyperlink" Target="http://www.ayo.moph.go.th/main/index.php?mod=Datacenter&amp;file=index_load_lh_summary&amp;id=d2ec1e492923c6a666117dd5a36255f&amp;code=1405" TargetMode="External"/><Relationship Id="rId15" Type="http://schemas.openxmlformats.org/officeDocument/2006/relationships/hyperlink" Target="http://www.ayo.moph.go.th/main/index.php?mod=Datacenter&amp;file=index_load_lh_summary&amp;id=d2ec1e492923c6a666117dd5a36255f&amp;code=1415" TargetMode="External"/><Relationship Id="rId10" Type="http://schemas.openxmlformats.org/officeDocument/2006/relationships/hyperlink" Target="http://www.ayo.moph.go.th/main/index.php?mod=Datacenter&amp;file=index_load_lh_summary&amp;id=d2ec1e492923c6a666117dd5a36255f&amp;code=1410" TargetMode="External"/><Relationship Id="rId4" Type="http://schemas.openxmlformats.org/officeDocument/2006/relationships/hyperlink" Target="http://www.ayo.moph.go.th/main/index.php?mod=Datacenter&amp;file=index_load_lh_summary&amp;id=d2ec1e492923c6a666117dd5a36255f&amp;code=1404" TargetMode="External"/><Relationship Id="rId9" Type="http://schemas.openxmlformats.org/officeDocument/2006/relationships/hyperlink" Target="http://www.ayo.moph.go.th/main/index.php?mod=Datacenter&amp;file=index_load_lh_summary&amp;id=d2ec1e492923c6a666117dd5a36255f&amp;code=1409" TargetMode="External"/><Relationship Id="rId14" Type="http://schemas.openxmlformats.org/officeDocument/2006/relationships/hyperlink" Target="http://www.ayo.moph.go.th/main/index.php?mod=Datacenter&amp;file=index_load_lh_summary&amp;id=d2ec1e492923c6a666117dd5a36255f&amp;code=141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yo.moph.go.th/main/index.php?mod=Datacenter&amp;file=index_load_lh_summary&amp;id=d2ec1e492923c6a666117dd5a36255f&amp;code=1408" TargetMode="External"/><Relationship Id="rId13" Type="http://schemas.openxmlformats.org/officeDocument/2006/relationships/hyperlink" Target="http://www.ayo.moph.go.th/main/index.php?mod=Datacenter&amp;file=index_load_lh_summary&amp;id=d2ec1e492923c6a666117dd5a36255f&amp;code=1413" TargetMode="External"/><Relationship Id="rId3" Type="http://schemas.openxmlformats.org/officeDocument/2006/relationships/hyperlink" Target="http://www.ayo.moph.go.th/main/index.php?mod=Datacenter&amp;file=index_load_lh_summary&amp;id=d2ec1e492923c6a666117dd5a36255f&amp;code=1403" TargetMode="External"/><Relationship Id="rId7" Type="http://schemas.openxmlformats.org/officeDocument/2006/relationships/hyperlink" Target="http://www.ayo.moph.go.th/main/index.php?mod=Datacenter&amp;file=index_load_lh_summary&amp;id=d2ec1e492923c6a666117dd5a36255f&amp;code=1407" TargetMode="External"/><Relationship Id="rId12" Type="http://schemas.openxmlformats.org/officeDocument/2006/relationships/hyperlink" Target="http://www.ayo.moph.go.th/main/index.php?mod=Datacenter&amp;file=index_load_lh_summary&amp;id=d2ec1e492923c6a666117dd5a36255f&amp;code=1412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ayo.moph.go.th/main/index.php?mod=Datacenter&amp;file=index_load_lh_summary&amp;id=d2ec1e492923c6a666117dd5a36255f&amp;code=1402" TargetMode="External"/><Relationship Id="rId16" Type="http://schemas.openxmlformats.org/officeDocument/2006/relationships/hyperlink" Target="http://www.ayo.moph.go.th/main/index.php?mod=Datacenter&amp;file=index_load_lh_summary&amp;id=d2ec1e492923c6a666117dd5a36255f&amp;code=1416" TargetMode="External"/><Relationship Id="rId1" Type="http://schemas.openxmlformats.org/officeDocument/2006/relationships/hyperlink" Target="http://www.ayo.moph.go.th/main/index.php?mod=Datacenter&amp;file=index_load_lh_summary&amp;id=d2ec1e492923c6a666117dd5a36255f&amp;code=1401" TargetMode="External"/><Relationship Id="rId6" Type="http://schemas.openxmlformats.org/officeDocument/2006/relationships/hyperlink" Target="http://www.ayo.moph.go.th/main/index.php?mod=Datacenter&amp;file=index_load_lh_summary&amp;id=d2ec1e492923c6a666117dd5a36255f&amp;code=1406" TargetMode="External"/><Relationship Id="rId11" Type="http://schemas.openxmlformats.org/officeDocument/2006/relationships/hyperlink" Target="http://www.ayo.moph.go.th/main/index.php?mod=Datacenter&amp;file=index_load_lh_summary&amp;id=d2ec1e492923c6a666117dd5a36255f&amp;code=1411" TargetMode="External"/><Relationship Id="rId5" Type="http://schemas.openxmlformats.org/officeDocument/2006/relationships/hyperlink" Target="http://www.ayo.moph.go.th/main/index.php?mod=Datacenter&amp;file=index_load_lh_summary&amp;id=d2ec1e492923c6a666117dd5a36255f&amp;code=1405" TargetMode="External"/><Relationship Id="rId15" Type="http://schemas.openxmlformats.org/officeDocument/2006/relationships/hyperlink" Target="http://www.ayo.moph.go.th/main/index.php?mod=Datacenter&amp;file=index_load_lh_summary&amp;id=d2ec1e492923c6a666117dd5a36255f&amp;code=1415" TargetMode="External"/><Relationship Id="rId10" Type="http://schemas.openxmlformats.org/officeDocument/2006/relationships/hyperlink" Target="http://www.ayo.moph.go.th/main/index.php?mod=Datacenter&amp;file=index_load_lh_summary&amp;id=d2ec1e492923c6a666117dd5a36255f&amp;code=1410" TargetMode="External"/><Relationship Id="rId4" Type="http://schemas.openxmlformats.org/officeDocument/2006/relationships/hyperlink" Target="http://www.ayo.moph.go.th/main/index.php?mod=Datacenter&amp;file=index_load_lh_summary&amp;id=d2ec1e492923c6a666117dd5a36255f&amp;code=1404" TargetMode="External"/><Relationship Id="rId9" Type="http://schemas.openxmlformats.org/officeDocument/2006/relationships/hyperlink" Target="http://www.ayo.moph.go.th/main/index.php?mod=Datacenter&amp;file=index_load_lh_summary&amp;id=d2ec1e492923c6a666117dd5a36255f&amp;code=1409" TargetMode="External"/><Relationship Id="rId14" Type="http://schemas.openxmlformats.org/officeDocument/2006/relationships/hyperlink" Target="http://www.ayo.moph.go.th/main/index.php?mod=Datacenter&amp;file=index_load_lh_summary&amp;id=d2ec1e492923c6a666117dd5a36255f&amp;code=1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67"/>
  <sheetViews>
    <sheetView tabSelected="1" topLeftCell="D1" workbookViewId="0">
      <pane ySplit="2490" topLeftCell="A131" activePane="bottomLeft"/>
      <selection activeCell="N3" sqref="N1:N1048576"/>
      <selection pane="bottomLeft" activeCell="Q104" sqref="Q104"/>
    </sheetView>
  </sheetViews>
  <sheetFormatPr defaultRowHeight="19.5"/>
  <cols>
    <col min="1" max="1" width="4.875" style="6" bestFit="1" customWidth="1"/>
    <col min="2" max="2" width="5.875" style="6" bestFit="1" customWidth="1"/>
    <col min="3" max="3" width="18.25" style="6" customWidth="1"/>
    <col min="4" max="4" width="10.5" style="6" customWidth="1"/>
    <col min="5" max="5" width="9.25" style="6" customWidth="1"/>
    <col min="6" max="6" width="8.375" style="6" customWidth="1"/>
    <col min="7" max="7" width="7.25" style="6" bestFit="1" customWidth="1"/>
    <col min="8" max="9" width="6.875" style="6" bestFit="1" customWidth="1"/>
    <col min="10" max="10" width="8.75" style="6" bestFit="1" customWidth="1"/>
    <col min="11" max="11" width="10" style="6" bestFit="1" customWidth="1"/>
    <col min="12" max="12" width="6.25" style="6" bestFit="1" customWidth="1"/>
    <col min="13" max="13" width="7.375" style="6" customWidth="1"/>
    <col min="14" max="14" width="8.5" style="6" customWidth="1"/>
    <col min="15" max="15" width="6.75" style="6" customWidth="1"/>
    <col min="16" max="16" width="7.625" style="6" customWidth="1"/>
    <col min="17" max="17" width="9" style="6"/>
    <col min="18" max="18" width="7.25" style="6" customWidth="1"/>
    <col min="19" max="16384" width="9" style="6"/>
  </cols>
  <sheetData>
    <row r="1" spans="1:19">
      <c r="A1" s="47" t="s">
        <v>268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9" ht="21" customHeight="1">
      <c r="A2" s="54" t="s">
        <v>0</v>
      </c>
      <c r="B2" s="54" t="s">
        <v>1</v>
      </c>
      <c r="C2" s="54" t="s">
        <v>2</v>
      </c>
      <c r="D2" s="51" t="s">
        <v>66</v>
      </c>
      <c r="E2" s="51" t="s">
        <v>65</v>
      </c>
      <c r="F2" s="46" t="s">
        <v>260</v>
      </c>
      <c r="G2" s="46"/>
      <c r="H2" s="46"/>
      <c r="I2" s="46"/>
      <c r="J2" s="46"/>
      <c r="K2" s="46"/>
      <c r="L2" s="48" t="s">
        <v>261</v>
      </c>
      <c r="M2" s="48"/>
      <c r="N2" s="48"/>
      <c r="O2" s="49" t="s">
        <v>264</v>
      </c>
      <c r="P2" s="52" t="s">
        <v>265</v>
      </c>
      <c r="Q2" s="49" t="s">
        <v>266</v>
      </c>
      <c r="R2" s="49" t="s">
        <v>267</v>
      </c>
    </row>
    <row r="3" spans="1:19" ht="63" customHeight="1">
      <c r="A3" s="54"/>
      <c r="B3" s="54"/>
      <c r="C3" s="54"/>
      <c r="D3" s="51"/>
      <c r="E3" s="51"/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9" t="s">
        <v>262</v>
      </c>
      <c r="M3" s="9" t="s">
        <v>263</v>
      </c>
      <c r="N3" s="8" t="s">
        <v>25</v>
      </c>
      <c r="O3" s="50"/>
      <c r="P3" s="53"/>
      <c r="Q3" s="50"/>
      <c r="R3" s="50"/>
    </row>
    <row r="4" spans="1:19" hidden="1">
      <c r="A4" s="10">
        <v>1</v>
      </c>
      <c r="B4" s="10">
        <v>1401</v>
      </c>
      <c r="C4" s="11" t="s">
        <v>9</v>
      </c>
      <c r="D4" s="12">
        <f>D47</f>
        <v>128432</v>
      </c>
      <c r="E4" s="13">
        <f>(200*D4)/1000</f>
        <v>25686.400000000001</v>
      </c>
      <c r="F4" s="14">
        <f>F47</f>
        <v>13512</v>
      </c>
      <c r="G4" s="14">
        <f t="shared" ref="G4:M4" si="0">G47</f>
        <v>16799</v>
      </c>
      <c r="H4" s="14">
        <f t="shared" si="0"/>
        <v>0</v>
      </c>
      <c r="I4" s="14">
        <f t="shared" si="0"/>
        <v>0</v>
      </c>
      <c r="J4" s="14">
        <f t="shared" si="0"/>
        <v>7216</v>
      </c>
      <c r="K4" s="14">
        <f t="shared" si="0"/>
        <v>9099</v>
      </c>
      <c r="L4" s="14">
        <f t="shared" si="0"/>
        <v>5519</v>
      </c>
      <c r="M4" s="14">
        <f t="shared" si="0"/>
        <v>9266</v>
      </c>
      <c r="N4" s="16">
        <f>L4+M4</f>
        <v>14785</v>
      </c>
      <c r="O4" s="16">
        <f>J4+N4</f>
        <v>22001</v>
      </c>
      <c r="P4" s="17">
        <f t="shared" ref="P4:P67" si="1">E4/2</f>
        <v>12843.2</v>
      </c>
      <c r="Q4" s="16">
        <f>L4+J4</f>
        <v>12735</v>
      </c>
      <c r="R4" s="16">
        <v>9</v>
      </c>
      <c r="S4" s="18"/>
    </row>
    <row r="5" spans="1:19" hidden="1">
      <c r="A5" s="10">
        <v>2</v>
      </c>
      <c r="B5" s="10">
        <v>1402</v>
      </c>
      <c r="C5" s="11" t="s">
        <v>10</v>
      </c>
      <c r="D5" s="12">
        <f>D61</f>
        <v>40614</v>
      </c>
      <c r="E5" s="13">
        <f t="shared" ref="E5:E68" si="2">(200*D5)/1000</f>
        <v>8122.8</v>
      </c>
      <c r="F5" s="14">
        <v>4836</v>
      </c>
      <c r="G5" s="14">
        <v>6520</v>
      </c>
      <c r="H5" s="15">
        <v>1</v>
      </c>
      <c r="I5" s="15">
        <v>1</v>
      </c>
      <c r="J5" s="14">
        <v>4837</v>
      </c>
      <c r="K5" s="14">
        <v>6521</v>
      </c>
      <c r="L5" s="14">
        <v>2315</v>
      </c>
      <c r="M5" s="14">
        <v>1399</v>
      </c>
      <c r="N5" s="16">
        <f t="shared" ref="N5:N68" si="3">L5+M5</f>
        <v>3714</v>
      </c>
      <c r="O5" s="16">
        <f t="shared" ref="O5:O68" si="4">J5+N5</f>
        <v>8551</v>
      </c>
      <c r="P5" s="17">
        <f t="shared" si="1"/>
        <v>4061.4</v>
      </c>
      <c r="Q5" s="16">
        <f t="shared" ref="Q5:Q68" si="5">L5+J5</f>
        <v>7152</v>
      </c>
      <c r="R5" s="16">
        <v>6</v>
      </c>
      <c r="S5" s="18"/>
    </row>
    <row r="6" spans="1:19" hidden="1">
      <c r="A6" s="10">
        <v>3</v>
      </c>
      <c r="B6" s="10">
        <v>1403</v>
      </c>
      <c r="C6" s="11" t="s">
        <v>11</v>
      </c>
      <c r="D6" s="12">
        <f>D75</f>
        <v>32031</v>
      </c>
      <c r="E6" s="13">
        <f t="shared" si="2"/>
        <v>6406.2</v>
      </c>
      <c r="F6" s="14">
        <v>3075</v>
      </c>
      <c r="G6" s="14">
        <v>4061</v>
      </c>
      <c r="H6" s="15">
        <v>2</v>
      </c>
      <c r="I6" s="15">
        <v>2</v>
      </c>
      <c r="J6" s="14">
        <v>3077</v>
      </c>
      <c r="K6" s="14">
        <v>4063</v>
      </c>
      <c r="L6" s="14">
        <v>2557</v>
      </c>
      <c r="M6" s="15">
        <v>974</v>
      </c>
      <c r="N6" s="16">
        <f t="shared" si="3"/>
        <v>3531</v>
      </c>
      <c r="O6" s="16">
        <f t="shared" si="4"/>
        <v>6608</v>
      </c>
      <c r="P6" s="17">
        <f t="shared" si="1"/>
        <v>3203.1</v>
      </c>
      <c r="Q6" s="16">
        <f t="shared" si="5"/>
        <v>5634</v>
      </c>
      <c r="R6" s="16">
        <v>6</v>
      </c>
      <c r="S6" s="18"/>
    </row>
    <row r="7" spans="1:19" hidden="1">
      <c r="A7" s="10">
        <v>4</v>
      </c>
      <c r="B7" s="10">
        <v>1404</v>
      </c>
      <c r="C7" s="11" t="s">
        <v>12</v>
      </c>
      <c r="D7" s="12">
        <f>D100</f>
        <v>42537</v>
      </c>
      <c r="E7" s="13">
        <f t="shared" si="2"/>
        <v>8507.4</v>
      </c>
      <c r="F7" s="14">
        <v>5146</v>
      </c>
      <c r="G7" s="14">
        <v>7109</v>
      </c>
      <c r="H7" s="15">
        <v>2</v>
      </c>
      <c r="I7" s="15">
        <v>2</v>
      </c>
      <c r="J7" s="14">
        <v>5148</v>
      </c>
      <c r="K7" s="14">
        <v>7111</v>
      </c>
      <c r="L7" s="14">
        <v>4788</v>
      </c>
      <c r="M7" s="15">
        <v>745</v>
      </c>
      <c r="N7" s="16">
        <f t="shared" si="3"/>
        <v>5533</v>
      </c>
      <c r="O7" s="16">
        <f t="shared" si="4"/>
        <v>10681</v>
      </c>
      <c r="P7" s="17">
        <f t="shared" si="1"/>
        <v>4253.7</v>
      </c>
      <c r="Q7" s="16">
        <f t="shared" si="5"/>
        <v>9936</v>
      </c>
      <c r="R7" s="16">
        <v>15</v>
      </c>
      <c r="S7" s="18"/>
    </row>
    <row r="8" spans="1:19" hidden="1">
      <c r="A8" s="10">
        <v>5</v>
      </c>
      <c r="B8" s="10">
        <v>1405</v>
      </c>
      <c r="C8" s="11" t="s">
        <v>13</v>
      </c>
      <c r="D8" s="12">
        <f>D117</f>
        <v>29404</v>
      </c>
      <c r="E8" s="13">
        <f t="shared" si="2"/>
        <v>5880.8</v>
      </c>
      <c r="F8" s="14">
        <v>3801</v>
      </c>
      <c r="G8" s="14">
        <v>4846</v>
      </c>
      <c r="H8" s="15">
        <v>1</v>
      </c>
      <c r="I8" s="15">
        <v>1</v>
      </c>
      <c r="J8" s="14">
        <v>3802</v>
      </c>
      <c r="K8" s="14">
        <v>4847</v>
      </c>
      <c r="L8" s="15">
        <v>682</v>
      </c>
      <c r="M8" s="15">
        <v>341</v>
      </c>
      <c r="N8" s="16">
        <f t="shared" si="3"/>
        <v>1023</v>
      </c>
      <c r="O8" s="16">
        <f t="shared" si="4"/>
        <v>4825</v>
      </c>
      <c r="P8" s="17">
        <f t="shared" si="1"/>
        <v>2940.4</v>
      </c>
      <c r="Q8" s="16">
        <f t="shared" si="5"/>
        <v>4484</v>
      </c>
      <c r="R8" s="16">
        <v>6</v>
      </c>
      <c r="S8" s="18"/>
    </row>
    <row r="9" spans="1:19" hidden="1">
      <c r="A9" s="10">
        <v>6</v>
      </c>
      <c r="B9" s="10">
        <v>1406</v>
      </c>
      <c r="C9" s="11" t="s">
        <v>14</v>
      </c>
      <c r="D9" s="12">
        <f>D140</f>
        <v>80201</v>
      </c>
      <c r="E9" s="13">
        <f t="shared" si="2"/>
        <v>16040.2</v>
      </c>
      <c r="F9" s="14">
        <v>6490</v>
      </c>
      <c r="G9" s="14">
        <v>8859</v>
      </c>
      <c r="H9" s="15">
        <v>2</v>
      </c>
      <c r="I9" s="15">
        <v>2</v>
      </c>
      <c r="J9" s="14">
        <v>6492</v>
      </c>
      <c r="K9" s="14">
        <v>8861</v>
      </c>
      <c r="L9" s="14">
        <v>2463</v>
      </c>
      <c r="M9" s="14">
        <v>4740</v>
      </c>
      <c r="N9" s="16">
        <f t="shared" si="3"/>
        <v>7203</v>
      </c>
      <c r="O9" s="16">
        <f t="shared" si="4"/>
        <v>13695</v>
      </c>
      <c r="P9" s="17">
        <f t="shared" si="1"/>
        <v>8020.1</v>
      </c>
      <c r="Q9" s="16">
        <f t="shared" si="5"/>
        <v>8955</v>
      </c>
      <c r="R9" s="16">
        <v>6</v>
      </c>
      <c r="S9" s="18"/>
    </row>
    <row r="10" spans="1:19" hidden="1">
      <c r="A10" s="10">
        <v>7</v>
      </c>
      <c r="B10" s="10">
        <v>1407</v>
      </c>
      <c r="C10" s="11" t="s">
        <v>15</v>
      </c>
      <c r="D10" s="12">
        <f>D158</f>
        <v>38114</v>
      </c>
      <c r="E10" s="13">
        <f t="shared" si="2"/>
        <v>7622.8</v>
      </c>
      <c r="F10" s="14">
        <v>3806</v>
      </c>
      <c r="G10" s="14">
        <v>5659</v>
      </c>
      <c r="H10" s="15">
        <v>1</v>
      </c>
      <c r="I10" s="15">
        <v>1</v>
      </c>
      <c r="J10" s="14">
        <v>3807</v>
      </c>
      <c r="K10" s="14">
        <v>5660</v>
      </c>
      <c r="L10" s="14">
        <v>1682</v>
      </c>
      <c r="M10" s="14">
        <v>2211</v>
      </c>
      <c r="N10" s="16">
        <f t="shared" si="3"/>
        <v>3893</v>
      </c>
      <c r="O10" s="16">
        <f t="shared" si="4"/>
        <v>7700</v>
      </c>
      <c r="P10" s="17">
        <f t="shared" si="1"/>
        <v>3811.4</v>
      </c>
      <c r="Q10" s="16">
        <f t="shared" si="5"/>
        <v>5489</v>
      </c>
      <c r="R10" s="16">
        <v>6</v>
      </c>
      <c r="S10" s="18"/>
    </row>
    <row r="11" spans="1:19" hidden="1">
      <c r="A11" s="10">
        <v>8</v>
      </c>
      <c r="B11" s="10">
        <v>1408</v>
      </c>
      <c r="C11" s="11" t="s">
        <v>16</v>
      </c>
      <c r="D11" s="12">
        <f>D175</f>
        <v>35245</v>
      </c>
      <c r="E11" s="13">
        <f t="shared" si="2"/>
        <v>7049</v>
      </c>
      <c r="F11" s="14">
        <v>2841</v>
      </c>
      <c r="G11" s="14">
        <v>3734</v>
      </c>
      <c r="H11" s="15">
        <v>1</v>
      </c>
      <c r="I11" s="15">
        <v>1</v>
      </c>
      <c r="J11" s="14">
        <v>2842</v>
      </c>
      <c r="K11" s="14">
        <v>3735</v>
      </c>
      <c r="L11" s="15">
        <v>479</v>
      </c>
      <c r="M11" s="15">
        <v>395</v>
      </c>
      <c r="N11" s="16">
        <f t="shared" si="3"/>
        <v>874</v>
      </c>
      <c r="O11" s="16">
        <f t="shared" si="4"/>
        <v>3716</v>
      </c>
      <c r="P11" s="17">
        <f t="shared" si="1"/>
        <v>3524.5</v>
      </c>
      <c r="Q11" s="16">
        <f t="shared" si="5"/>
        <v>3321</v>
      </c>
      <c r="R11" s="16">
        <v>1</v>
      </c>
      <c r="S11" s="18"/>
    </row>
    <row r="12" spans="1:19" hidden="1">
      <c r="A12" s="10">
        <v>9</v>
      </c>
      <c r="B12" s="10">
        <v>1409</v>
      </c>
      <c r="C12" s="11" t="s">
        <v>17</v>
      </c>
      <c r="D12" s="12">
        <f>D184</f>
        <v>32948</v>
      </c>
      <c r="E12" s="13">
        <f t="shared" si="2"/>
        <v>6589.6</v>
      </c>
      <c r="F12" s="14">
        <v>2973</v>
      </c>
      <c r="G12" s="14">
        <v>4481</v>
      </c>
      <c r="H12" s="15">
        <v>5</v>
      </c>
      <c r="I12" s="15">
        <v>5</v>
      </c>
      <c r="J12" s="14">
        <v>2978</v>
      </c>
      <c r="K12" s="14">
        <v>4486</v>
      </c>
      <c r="L12" s="14">
        <v>1331</v>
      </c>
      <c r="M12" s="14">
        <v>1218</v>
      </c>
      <c r="N12" s="16">
        <f t="shared" si="3"/>
        <v>2549</v>
      </c>
      <c r="O12" s="16">
        <f t="shared" si="4"/>
        <v>5527</v>
      </c>
      <c r="P12" s="17">
        <f t="shared" si="1"/>
        <v>3294.8</v>
      </c>
      <c r="Q12" s="16">
        <f t="shared" si="5"/>
        <v>4309</v>
      </c>
      <c r="R12" s="16">
        <v>2</v>
      </c>
      <c r="S12" s="18"/>
    </row>
    <row r="13" spans="1:19" hidden="1">
      <c r="A13" s="10">
        <v>10</v>
      </c>
      <c r="B13" s="10">
        <v>1410</v>
      </c>
      <c r="C13" s="11" t="s">
        <v>18</v>
      </c>
      <c r="D13" s="12">
        <f>D194</f>
        <v>41134</v>
      </c>
      <c r="E13" s="13">
        <f t="shared" si="2"/>
        <v>8226.7999999999993</v>
      </c>
      <c r="F13" s="14">
        <v>3287</v>
      </c>
      <c r="G13" s="14">
        <v>4727</v>
      </c>
      <c r="H13" s="15">
        <v>1</v>
      </c>
      <c r="I13" s="15">
        <v>1</v>
      </c>
      <c r="J13" s="14">
        <v>3288</v>
      </c>
      <c r="K13" s="14">
        <v>4728</v>
      </c>
      <c r="L13" s="14">
        <v>1233</v>
      </c>
      <c r="M13" s="15">
        <v>988</v>
      </c>
      <c r="N13" s="16">
        <f t="shared" si="3"/>
        <v>2221</v>
      </c>
      <c r="O13" s="16">
        <f t="shared" si="4"/>
        <v>5509</v>
      </c>
      <c r="P13" s="17">
        <f t="shared" si="1"/>
        <v>4113.3999999999996</v>
      </c>
      <c r="Q13" s="16">
        <f t="shared" si="5"/>
        <v>4521</v>
      </c>
      <c r="R13" s="16">
        <v>3</v>
      </c>
      <c r="S13" s="18"/>
    </row>
    <row r="14" spans="1:19" hidden="1">
      <c r="A14" s="10">
        <v>11</v>
      </c>
      <c r="B14" s="10">
        <v>1411</v>
      </c>
      <c r="C14" s="11" t="s">
        <v>19</v>
      </c>
      <c r="D14" s="12">
        <f>D206</f>
        <v>67565</v>
      </c>
      <c r="E14" s="13">
        <f t="shared" si="2"/>
        <v>13513</v>
      </c>
      <c r="F14" s="14">
        <v>4426</v>
      </c>
      <c r="G14" s="14">
        <v>6762</v>
      </c>
      <c r="H14" s="15">
        <v>5</v>
      </c>
      <c r="I14" s="15">
        <v>5</v>
      </c>
      <c r="J14" s="14">
        <v>4431</v>
      </c>
      <c r="K14" s="14">
        <v>6767</v>
      </c>
      <c r="L14" s="15">
        <v>972</v>
      </c>
      <c r="M14" s="14">
        <v>1947</v>
      </c>
      <c r="N14" s="16">
        <f t="shared" si="3"/>
        <v>2919</v>
      </c>
      <c r="O14" s="16">
        <f t="shared" si="4"/>
        <v>7350</v>
      </c>
      <c r="P14" s="17">
        <f t="shared" si="1"/>
        <v>6756.5</v>
      </c>
      <c r="Q14" s="16">
        <f t="shared" si="5"/>
        <v>5403</v>
      </c>
      <c r="R14" s="16">
        <v>1</v>
      </c>
      <c r="S14" s="18"/>
    </row>
    <row r="15" spans="1:19" ht="13.5" hidden="1" customHeight="1">
      <c r="A15" s="10">
        <v>12</v>
      </c>
      <c r="B15" s="10">
        <v>1412</v>
      </c>
      <c r="C15" s="11" t="s">
        <v>20</v>
      </c>
      <c r="D15" s="12">
        <f>D224</f>
        <v>70674</v>
      </c>
      <c r="E15" s="13">
        <f t="shared" si="2"/>
        <v>14134.8</v>
      </c>
      <c r="F15" s="14">
        <v>10695</v>
      </c>
      <c r="G15" s="14">
        <v>14396</v>
      </c>
      <c r="H15" s="15">
        <v>14</v>
      </c>
      <c r="I15" s="15">
        <v>14</v>
      </c>
      <c r="J15" s="14">
        <v>10709</v>
      </c>
      <c r="K15" s="14">
        <v>14410</v>
      </c>
      <c r="L15" s="14">
        <v>4115</v>
      </c>
      <c r="M15" s="14">
        <v>6896</v>
      </c>
      <c r="N15" s="16">
        <f t="shared" si="3"/>
        <v>11011</v>
      </c>
      <c r="O15" s="16">
        <f t="shared" si="4"/>
        <v>21720</v>
      </c>
      <c r="P15" s="17">
        <f t="shared" si="1"/>
        <v>7067.4</v>
      </c>
      <c r="Q15" s="16">
        <f t="shared" si="5"/>
        <v>14824</v>
      </c>
      <c r="R15" s="16">
        <v>9</v>
      </c>
      <c r="S15" s="18"/>
    </row>
    <row r="16" spans="1:19" hidden="1">
      <c r="A16" s="10">
        <v>13</v>
      </c>
      <c r="B16" s="10">
        <v>1413</v>
      </c>
      <c r="C16" s="11" t="s">
        <v>21</v>
      </c>
      <c r="D16" s="12">
        <f>D232</f>
        <v>17171</v>
      </c>
      <c r="E16" s="13">
        <f t="shared" si="2"/>
        <v>3434.2</v>
      </c>
      <c r="F16" s="14">
        <v>1484</v>
      </c>
      <c r="G16" s="14">
        <v>2117</v>
      </c>
      <c r="H16" s="15">
        <v>2</v>
      </c>
      <c r="I16" s="15">
        <v>2</v>
      </c>
      <c r="J16" s="14">
        <v>1486</v>
      </c>
      <c r="K16" s="14">
        <v>2119</v>
      </c>
      <c r="L16" s="15">
        <v>584</v>
      </c>
      <c r="M16" s="15">
        <v>581</v>
      </c>
      <c r="N16" s="16">
        <f t="shared" si="3"/>
        <v>1165</v>
      </c>
      <c r="O16" s="16">
        <f t="shared" si="4"/>
        <v>2651</v>
      </c>
      <c r="P16" s="17">
        <f t="shared" si="1"/>
        <v>1717.1</v>
      </c>
      <c r="Q16" s="16">
        <f t="shared" si="5"/>
        <v>2070</v>
      </c>
      <c r="R16" s="16">
        <v>1</v>
      </c>
      <c r="S16" s="18"/>
    </row>
    <row r="17" spans="1:19" hidden="1">
      <c r="A17" s="10">
        <v>14</v>
      </c>
      <c r="B17" s="10">
        <v>1414</v>
      </c>
      <c r="C17" s="11" t="s">
        <v>22</v>
      </c>
      <c r="D17" s="12">
        <f>D246</f>
        <v>42697</v>
      </c>
      <c r="E17" s="13">
        <f t="shared" si="2"/>
        <v>8539.4</v>
      </c>
      <c r="F17" s="14">
        <v>6375</v>
      </c>
      <c r="G17" s="14">
        <v>8523</v>
      </c>
      <c r="H17" s="15">
        <v>2</v>
      </c>
      <c r="I17" s="15">
        <v>2</v>
      </c>
      <c r="J17" s="14">
        <v>6377</v>
      </c>
      <c r="K17" s="14">
        <v>8525</v>
      </c>
      <c r="L17" s="14">
        <v>2588</v>
      </c>
      <c r="M17" s="14">
        <v>2291</v>
      </c>
      <c r="N17" s="16">
        <f t="shared" si="3"/>
        <v>4879</v>
      </c>
      <c r="O17" s="16">
        <f t="shared" si="4"/>
        <v>11256</v>
      </c>
      <c r="P17" s="17">
        <f t="shared" si="1"/>
        <v>4269.7</v>
      </c>
      <c r="Q17" s="16">
        <f t="shared" si="5"/>
        <v>8965</v>
      </c>
      <c r="R17" s="16">
        <v>7</v>
      </c>
      <c r="S17" s="18"/>
    </row>
    <row r="18" spans="1:19" hidden="1">
      <c r="A18" s="10">
        <v>15</v>
      </c>
      <c r="B18" s="10">
        <v>1415</v>
      </c>
      <c r="C18" s="11" t="s">
        <v>23</v>
      </c>
      <c r="D18" s="12">
        <f>D260</f>
        <v>23820</v>
      </c>
      <c r="E18" s="13">
        <f t="shared" si="2"/>
        <v>4764</v>
      </c>
      <c r="F18" s="14">
        <v>2080</v>
      </c>
      <c r="G18" s="14">
        <v>3100</v>
      </c>
      <c r="H18" s="15">
        <v>0</v>
      </c>
      <c r="I18" s="15">
        <v>0</v>
      </c>
      <c r="J18" s="14">
        <v>2080</v>
      </c>
      <c r="K18" s="14">
        <v>3100</v>
      </c>
      <c r="L18" s="15">
        <v>287</v>
      </c>
      <c r="M18" s="15">
        <v>959</v>
      </c>
      <c r="N18" s="16">
        <f t="shared" si="3"/>
        <v>1246</v>
      </c>
      <c r="O18" s="16">
        <f t="shared" si="4"/>
        <v>3326</v>
      </c>
      <c r="P18" s="17">
        <f t="shared" si="1"/>
        <v>2382</v>
      </c>
      <c r="Q18" s="16">
        <f t="shared" si="5"/>
        <v>2367</v>
      </c>
      <c r="R18" s="16">
        <v>2</v>
      </c>
      <c r="S18" s="18"/>
    </row>
    <row r="19" spans="1:19" hidden="1">
      <c r="A19" s="10">
        <v>16</v>
      </c>
      <c r="B19" s="10">
        <v>1416</v>
      </c>
      <c r="C19" s="11" t="s">
        <v>24</v>
      </c>
      <c r="D19" s="12">
        <f>D266</f>
        <v>9445</v>
      </c>
      <c r="E19" s="13">
        <f t="shared" si="2"/>
        <v>1889</v>
      </c>
      <c r="F19" s="15">
        <v>977</v>
      </c>
      <c r="G19" s="14">
        <v>1457</v>
      </c>
      <c r="H19" s="15">
        <v>0</v>
      </c>
      <c r="I19" s="15">
        <v>0</v>
      </c>
      <c r="J19" s="15">
        <v>977</v>
      </c>
      <c r="K19" s="14">
        <v>1457</v>
      </c>
      <c r="L19" s="15">
        <v>379</v>
      </c>
      <c r="M19" s="15">
        <v>792</v>
      </c>
      <c r="N19" s="16">
        <f t="shared" si="3"/>
        <v>1171</v>
      </c>
      <c r="O19" s="16">
        <f t="shared" si="4"/>
        <v>2148</v>
      </c>
      <c r="P19" s="17">
        <f t="shared" si="1"/>
        <v>944.5</v>
      </c>
      <c r="Q19" s="16">
        <f t="shared" si="5"/>
        <v>1356</v>
      </c>
      <c r="R19" s="16">
        <v>1</v>
      </c>
      <c r="S19" s="18"/>
    </row>
    <row r="20" spans="1:19" ht="24" hidden="1" customHeight="1">
      <c r="A20" s="45" t="s">
        <v>25</v>
      </c>
      <c r="B20" s="45"/>
      <c r="C20" s="45"/>
      <c r="D20" s="19">
        <f>SUM(D4:D19)</f>
        <v>732032</v>
      </c>
      <c r="E20" s="20">
        <f t="shared" si="2"/>
        <v>146406.39999999999</v>
      </c>
      <c r="F20" s="21">
        <v>69595</v>
      </c>
      <c r="G20" s="21">
        <v>95540</v>
      </c>
      <c r="H20" s="22">
        <v>39</v>
      </c>
      <c r="I20" s="22">
        <v>39</v>
      </c>
      <c r="J20" s="21">
        <v>69634</v>
      </c>
      <c r="K20" s="21">
        <v>95579</v>
      </c>
      <c r="L20" s="21">
        <v>31974</v>
      </c>
      <c r="M20" s="21">
        <v>35743</v>
      </c>
      <c r="N20" s="16">
        <f t="shared" si="3"/>
        <v>67717</v>
      </c>
      <c r="O20" s="16">
        <f t="shared" si="4"/>
        <v>137351</v>
      </c>
      <c r="P20" s="17">
        <f t="shared" si="1"/>
        <v>73203.199999999997</v>
      </c>
      <c r="Q20" s="16">
        <f t="shared" si="5"/>
        <v>101608</v>
      </c>
      <c r="R20" s="16">
        <v>81</v>
      </c>
      <c r="S20" s="18"/>
    </row>
    <row r="21" spans="1:19">
      <c r="A21" s="10">
        <v>1</v>
      </c>
      <c r="B21" s="10">
        <v>1149</v>
      </c>
      <c r="C21" s="23" t="s">
        <v>68</v>
      </c>
      <c r="D21" s="24">
        <v>7310</v>
      </c>
      <c r="E21" s="13">
        <f t="shared" si="2"/>
        <v>1462</v>
      </c>
      <c r="F21" s="14">
        <v>1122</v>
      </c>
      <c r="G21" s="14">
        <v>1464</v>
      </c>
      <c r="H21" s="15">
        <v>0</v>
      </c>
      <c r="I21" s="15">
        <v>0</v>
      </c>
      <c r="J21" s="14">
        <v>1122</v>
      </c>
      <c r="K21" s="14">
        <v>1464</v>
      </c>
      <c r="L21" s="15">
        <v>199</v>
      </c>
      <c r="M21" s="15">
        <v>507</v>
      </c>
      <c r="N21" s="16">
        <f t="shared" si="3"/>
        <v>706</v>
      </c>
      <c r="O21" s="16">
        <f t="shared" si="4"/>
        <v>1828</v>
      </c>
      <c r="P21" s="17">
        <f t="shared" si="1"/>
        <v>731</v>
      </c>
      <c r="Q21" s="16">
        <f t="shared" si="5"/>
        <v>1321</v>
      </c>
      <c r="R21" s="16">
        <v>1</v>
      </c>
      <c r="S21" s="18"/>
    </row>
    <row r="22" spans="1:19">
      <c r="A22" s="10">
        <v>2</v>
      </c>
      <c r="B22" s="10">
        <v>1150</v>
      </c>
      <c r="C22" s="23" t="s">
        <v>69</v>
      </c>
      <c r="D22" s="25">
        <v>7190</v>
      </c>
      <c r="E22" s="13">
        <f t="shared" si="2"/>
        <v>1438</v>
      </c>
      <c r="F22" s="15">
        <v>395</v>
      </c>
      <c r="G22" s="15">
        <v>509</v>
      </c>
      <c r="H22" s="15">
        <v>0</v>
      </c>
      <c r="I22" s="15">
        <v>0</v>
      </c>
      <c r="J22" s="15">
        <v>395</v>
      </c>
      <c r="K22" s="15">
        <v>509</v>
      </c>
      <c r="L22" s="15">
        <v>614</v>
      </c>
      <c r="M22" s="15">
        <v>141</v>
      </c>
      <c r="N22" s="16">
        <f t="shared" si="3"/>
        <v>755</v>
      </c>
      <c r="O22" s="16">
        <f t="shared" si="4"/>
        <v>1150</v>
      </c>
      <c r="P22" s="17">
        <f t="shared" si="1"/>
        <v>719</v>
      </c>
      <c r="Q22" s="16">
        <f t="shared" si="5"/>
        <v>1009</v>
      </c>
      <c r="R22" s="16">
        <v>1</v>
      </c>
      <c r="S22" s="18"/>
    </row>
    <row r="23" spans="1:19">
      <c r="A23" s="10">
        <v>3</v>
      </c>
      <c r="B23" s="10">
        <v>1151</v>
      </c>
      <c r="C23" s="23" t="s">
        <v>70</v>
      </c>
      <c r="D23" s="25">
        <v>5664</v>
      </c>
      <c r="E23" s="13">
        <f t="shared" si="2"/>
        <v>1132.8</v>
      </c>
      <c r="F23" s="15">
        <v>341</v>
      </c>
      <c r="G23" s="15">
        <v>434</v>
      </c>
      <c r="H23" s="15">
        <v>0</v>
      </c>
      <c r="I23" s="15">
        <v>0</v>
      </c>
      <c r="J23" s="15">
        <v>341</v>
      </c>
      <c r="K23" s="15">
        <v>434</v>
      </c>
      <c r="L23" s="15">
        <v>194</v>
      </c>
      <c r="M23" s="15">
        <v>65</v>
      </c>
      <c r="N23" s="16">
        <f t="shared" si="3"/>
        <v>259</v>
      </c>
      <c r="O23" s="16">
        <f t="shared" si="4"/>
        <v>600</v>
      </c>
      <c r="P23" s="17">
        <f t="shared" si="1"/>
        <v>566.4</v>
      </c>
      <c r="Q23" s="16">
        <f t="shared" si="5"/>
        <v>535</v>
      </c>
      <c r="R23" s="16"/>
      <c r="S23" s="18"/>
    </row>
    <row r="24" spans="1:19">
      <c r="A24" s="10">
        <v>4</v>
      </c>
      <c r="B24" s="10">
        <v>1152</v>
      </c>
      <c r="C24" s="23" t="s">
        <v>71</v>
      </c>
      <c r="D24" s="25">
        <v>3574</v>
      </c>
      <c r="E24" s="13">
        <f t="shared" si="2"/>
        <v>714.8</v>
      </c>
      <c r="F24" s="15">
        <v>75</v>
      </c>
      <c r="G24" s="15">
        <v>91</v>
      </c>
      <c r="H24" s="15">
        <v>0</v>
      </c>
      <c r="I24" s="15">
        <v>0</v>
      </c>
      <c r="J24" s="15">
        <v>75</v>
      </c>
      <c r="K24" s="15">
        <v>91</v>
      </c>
      <c r="L24" s="15">
        <v>62</v>
      </c>
      <c r="M24" s="15">
        <v>5</v>
      </c>
      <c r="N24" s="16">
        <f t="shared" si="3"/>
        <v>67</v>
      </c>
      <c r="O24" s="16">
        <f t="shared" si="4"/>
        <v>142</v>
      </c>
      <c r="P24" s="17">
        <f t="shared" si="1"/>
        <v>357.4</v>
      </c>
      <c r="Q24" s="16">
        <f t="shared" si="5"/>
        <v>137</v>
      </c>
      <c r="R24" s="16"/>
      <c r="S24" s="18"/>
    </row>
    <row r="25" spans="1:19">
      <c r="A25" s="10">
        <v>5</v>
      </c>
      <c r="B25" s="10">
        <v>1153</v>
      </c>
      <c r="C25" s="23" t="s">
        <v>72</v>
      </c>
      <c r="D25" s="25">
        <v>7049</v>
      </c>
      <c r="E25" s="13">
        <f t="shared" si="2"/>
        <v>1409.8</v>
      </c>
      <c r="F25" s="15">
        <v>474</v>
      </c>
      <c r="G25" s="15">
        <v>597</v>
      </c>
      <c r="H25" s="15">
        <v>0</v>
      </c>
      <c r="I25" s="15">
        <v>0</v>
      </c>
      <c r="J25" s="15">
        <v>474</v>
      </c>
      <c r="K25" s="15">
        <v>597</v>
      </c>
      <c r="L25" s="15">
        <v>478</v>
      </c>
      <c r="M25" s="15">
        <v>60</v>
      </c>
      <c r="N25" s="16">
        <f t="shared" si="3"/>
        <v>538</v>
      </c>
      <c r="O25" s="16">
        <f t="shared" si="4"/>
        <v>1012</v>
      </c>
      <c r="P25" s="17">
        <f t="shared" si="1"/>
        <v>704.9</v>
      </c>
      <c r="Q25" s="16">
        <f t="shared" si="5"/>
        <v>952</v>
      </c>
      <c r="R25" s="16">
        <v>1</v>
      </c>
      <c r="S25" s="18"/>
    </row>
    <row r="26" spans="1:19">
      <c r="A26" s="10">
        <v>6</v>
      </c>
      <c r="B26" s="10">
        <v>1154</v>
      </c>
      <c r="C26" s="23" t="s">
        <v>73</v>
      </c>
      <c r="D26" s="25">
        <v>2984</v>
      </c>
      <c r="E26" s="13">
        <f t="shared" si="2"/>
        <v>596.79999999999995</v>
      </c>
      <c r="F26" s="15">
        <v>350</v>
      </c>
      <c r="G26" s="15">
        <v>388</v>
      </c>
      <c r="H26" s="15">
        <v>0</v>
      </c>
      <c r="I26" s="15">
        <v>0</v>
      </c>
      <c r="J26" s="15">
        <v>350</v>
      </c>
      <c r="K26" s="15">
        <v>388</v>
      </c>
      <c r="L26" s="15">
        <v>385</v>
      </c>
      <c r="M26" s="15">
        <v>54</v>
      </c>
      <c r="N26" s="16">
        <f t="shared" si="3"/>
        <v>439</v>
      </c>
      <c r="O26" s="16">
        <f t="shared" si="4"/>
        <v>789</v>
      </c>
      <c r="P26" s="17">
        <f t="shared" si="1"/>
        <v>298.39999999999998</v>
      </c>
      <c r="Q26" s="16">
        <f t="shared" si="5"/>
        <v>735</v>
      </c>
      <c r="R26" s="16">
        <v>1</v>
      </c>
      <c r="S26" s="18"/>
    </row>
    <row r="27" spans="1:19">
      <c r="A27" s="10">
        <v>7</v>
      </c>
      <c r="B27" s="10">
        <v>1155</v>
      </c>
      <c r="C27" s="23" t="s">
        <v>74</v>
      </c>
      <c r="D27" s="25">
        <v>1307</v>
      </c>
      <c r="E27" s="13">
        <f t="shared" si="2"/>
        <v>261.39999999999998</v>
      </c>
      <c r="F27" s="15">
        <v>38</v>
      </c>
      <c r="G27" s="15">
        <v>41</v>
      </c>
      <c r="H27" s="15">
        <v>0</v>
      </c>
      <c r="I27" s="15">
        <v>0</v>
      </c>
      <c r="J27" s="15">
        <v>38</v>
      </c>
      <c r="K27" s="15">
        <v>41</v>
      </c>
      <c r="L27" s="15">
        <v>11</v>
      </c>
      <c r="M27" s="15">
        <v>2</v>
      </c>
      <c r="N27" s="16">
        <f t="shared" si="3"/>
        <v>13</v>
      </c>
      <c r="O27" s="16">
        <f t="shared" si="4"/>
        <v>51</v>
      </c>
      <c r="P27" s="17">
        <f t="shared" si="1"/>
        <v>130.69999999999999</v>
      </c>
      <c r="Q27" s="16">
        <f t="shared" si="5"/>
        <v>49</v>
      </c>
      <c r="R27" s="16"/>
      <c r="S27" s="18"/>
    </row>
    <row r="28" spans="1:19">
      <c r="A28" s="10">
        <v>8</v>
      </c>
      <c r="B28" s="10">
        <v>1156</v>
      </c>
      <c r="C28" s="23" t="s">
        <v>75</v>
      </c>
      <c r="D28" s="25">
        <v>4588</v>
      </c>
      <c r="E28" s="13">
        <f t="shared" si="2"/>
        <v>917.6</v>
      </c>
      <c r="F28" s="15">
        <v>491</v>
      </c>
      <c r="G28" s="15">
        <v>622</v>
      </c>
      <c r="H28" s="15">
        <v>0</v>
      </c>
      <c r="I28" s="15">
        <v>0</v>
      </c>
      <c r="J28" s="15">
        <v>491</v>
      </c>
      <c r="K28" s="15">
        <v>622</v>
      </c>
      <c r="L28" s="15">
        <v>424</v>
      </c>
      <c r="M28" s="15">
        <v>111</v>
      </c>
      <c r="N28" s="16">
        <f t="shared" si="3"/>
        <v>535</v>
      </c>
      <c r="O28" s="16">
        <f t="shared" si="4"/>
        <v>1026</v>
      </c>
      <c r="P28" s="17">
        <f t="shared" si="1"/>
        <v>458.8</v>
      </c>
      <c r="Q28" s="16">
        <f t="shared" si="5"/>
        <v>915</v>
      </c>
      <c r="R28" s="16">
        <v>1</v>
      </c>
      <c r="S28" s="18"/>
    </row>
    <row r="29" spans="1:19">
      <c r="A29" s="10">
        <v>9</v>
      </c>
      <c r="B29" s="10">
        <v>1157</v>
      </c>
      <c r="C29" s="23" t="s">
        <v>76</v>
      </c>
      <c r="D29" s="25">
        <v>3820</v>
      </c>
      <c r="E29" s="13">
        <f t="shared" si="2"/>
        <v>764</v>
      </c>
      <c r="F29" s="15">
        <v>151</v>
      </c>
      <c r="G29" s="15">
        <v>189</v>
      </c>
      <c r="H29" s="15">
        <v>0</v>
      </c>
      <c r="I29" s="15">
        <v>0</v>
      </c>
      <c r="J29" s="15">
        <v>151</v>
      </c>
      <c r="K29" s="15">
        <v>189</v>
      </c>
      <c r="L29" s="15">
        <v>270</v>
      </c>
      <c r="M29" s="15">
        <v>40</v>
      </c>
      <c r="N29" s="16">
        <f t="shared" si="3"/>
        <v>310</v>
      </c>
      <c r="O29" s="16">
        <f t="shared" si="4"/>
        <v>461</v>
      </c>
      <c r="P29" s="17">
        <f t="shared" si="1"/>
        <v>382</v>
      </c>
      <c r="Q29" s="16">
        <f t="shared" si="5"/>
        <v>421</v>
      </c>
      <c r="R29" s="16">
        <v>1</v>
      </c>
      <c r="S29" s="18"/>
    </row>
    <row r="30" spans="1:19">
      <c r="A30" s="10">
        <v>10</v>
      </c>
      <c r="B30" s="10">
        <v>1158</v>
      </c>
      <c r="C30" s="23" t="s">
        <v>77</v>
      </c>
      <c r="D30" s="25">
        <v>4714</v>
      </c>
      <c r="E30" s="13">
        <f t="shared" si="2"/>
        <v>942.8</v>
      </c>
      <c r="F30" s="15">
        <v>185</v>
      </c>
      <c r="G30" s="15">
        <v>198</v>
      </c>
      <c r="H30" s="15">
        <v>0</v>
      </c>
      <c r="I30" s="15">
        <v>0</v>
      </c>
      <c r="J30" s="15">
        <v>185</v>
      </c>
      <c r="K30" s="15">
        <v>198</v>
      </c>
      <c r="L30" s="15">
        <v>194</v>
      </c>
      <c r="M30" s="15">
        <v>90</v>
      </c>
      <c r="N30" s="16">
        <f t="shared" si="3"/>
        <v>284</v>
      </c>
      <c r="O30" s="16">
        <f t="shared" si="4"/>
        <v>469</v>
      </c>
      <c r="P30" s="17">
        <f t="shared" si="1"/>
        <v>471.4</v>
      </c>
      <c r="Q30" s="16">
        <f t="shared" si="5"/>
        <v>379</v>
      </c>
      <c r="R30" s="16"/>
      <c r="S30" s="18"/>
    </row>
    <row r="31" spans="1:19">
      <c r="A31" s="10">
        <v>11</v>
      </c>
      <c r="B31" s="10">
        <v>1159</v>
      </c>
      <c r="C31" s="23" t="s">
        <v>78</v>
      </c>
      <c r="D31" s="25">
        <v>5565</v>
      </c>
      <c r="E31" s="13">
        <f t="shared" si="2"/>
        <v>1113</v>
      </c>
      <c r="F31" s="15">
        <v>405</v>
      </c>
      <c r="G31" s="15">
        <v>604</v>
      </c>
      <c r="H31" s="15">
        <v>0</v>
      </c>
      <c r="I31" s="15">
        <v>0</v>
      </c>
      <c r="J31" s="15">
        <v>405</v>
      </c>
      <c r="K31" s="15">
        <v>604</v>
      </c>
      <c r="L31" s="15">
        <v>548</v>
      </c>
      <c r="M31" s="15">
        <v>47</v>
      </c>
      <c r="N31" s="16">
        <f t="shared" si="3"/>
        <v>595</v>
      </c>
      <c r="O31" s="16">
        <f t="shared" si="4"/>
        <v>1000</v>
      </c>
      <c r="P31" s="17">
        <f t="shared" si="1"/>
        <v>556.5</v>
      </c>
      <c r="Q31" s="16">
        <f t="shared" si="5"/>
        <v>953</v>
      </c>
      <c r="R31" s="16">
        <v>1</v>
      </c>
      <c r="S31" s="18"/>
    </row>
    <row r="32" spans="1:19">
      <c r="A32" s="10">
        <v>12</v>
      </c>
      <c r="B32" s="10">
        <v>1160</v>
      </c>
      <c r="C32" s="23" t="s">
        <v>79</v>
      </c>
      <c r="D32" s="25">
        <v>4759</v>
      </c>
      <c r="E32" s="13">
        <f t="shared" si="2"/>
        <v>951.8</v>
      </c>
      <c r="F32" s="15">
        <v>343</v>
      </c>
      <c r="G32" s="15">
        <v>481</v>
      </c>
      <c r="H32" s="15">
        <v>0</v>
      </c>
      <c r="I32" s="15">
        <v>0</v>
      </c>
      <c r="J32" s="15">
        <v>343</v>
      </c>
      <c r="K32" s="15">
        <v>481</v>
      </c>
      <c r="L32" s="15">
        <v>63</v>
      </c>
      <c r="M32" s="15">
        <v>3</v>
      </c>
      <c r="N32" s="16">
        <f t="shared" si="3"/>
        <v>66</v>
      </c>
      <c r="O32" s="16">
        <f t="shared" si="4"/>
        <v>409</v>
      </c>
      <c r="P32" s="17">
        <f t="shared" si="1"/>
        <v>475.9</v>
      </c>
      <c r="Q32" s="16">
        <f t="shared" si="5"/>
        <v>406</v>
      </c>
      <c r="R32" s="16"/>
      <c r="S32" s="18"/>
    </row>
    <row r="33" spans="1:19">
      <c r="A33" s="10">
        <v>13</v>
      </c>
      <c r="B33" s="10">
        <v>1161</v>
      </c>
      <c r="C33" s="23" t="s">
        <v>80</v>
      </c>
      <c r="D33" s="25">
        <v>2815</v>
      </c>
      <c r="E33" s="13">
        <f t="shared" si="2"/>
        <v>563</v>
      </c>
      <c r="F33" s="15">
        <v>139</v>
      </c>
      <c r="G33" s="15">
        <v>187</v>
      </c>
      <c r="H33" s="15">
        <v>0</v>
      </c>
      <c r="I33" s="15">
        <v>0</v>
      </c>
      <c r="J33" s="15">
        <v>139</v>
      </c>
      <c r="K33" s="15">
        <v>187</v>
      </c>
      <c r="L33" s="15">
        <v>137</v>
      </c>
      <c r="M33" s="15">
        <v>33</v>
      </c>
      <c r="N33" s="16">
        <f t="shared" si="3"/>
        <v>170</v>
      </c>
      <c r="O33" s="16">
        <f t="shared" si="4"/>
        <v>309</v>
      </c>
      <c r="P33" s="17">
        <f t="shared" si="1"/>
        <v>281.5</v>
      </c>
      <c r="Q33" s="16">
        <f t="shared" si="5"/>
        <v>276</v>
      </c>
      <c r="R33" s="16"/>
      <c r="S33" s="18"/>
    </row>
    <row r="34" spans="1:19">
      <c r="A34" s="10">
        <v>14</v>
      </c>
      <c r="B34" s="10">
        <v>1162</v>
      </c>
      <c r="C34" s="23" t="s">
        <v>81</v>
      </c>
      <c r="D34" s="25">
        <v>5387</v>
      </c>
      <c r="E34" s="13">
        <f t="shared" si="2"/>
        <v>1077.4000000000001</v>
      </c>
      <c r="F34" s="15">
        <v>286</v>
      </c>
      <c r="G34" s="15">
        <v>393</v>
      </c>
      <c r="H34" s="15">
        <v>0</v>
      </c>
      <c r="I34" s="15">
        <v>0</v>
      </c>
      <c r="J34" s="15">
        <v>286</v>
      </c>
      <c r="K34" s="15">
        <v>393</v>
      </c>
      <c r="L34" s="15">
        <v>21</v>
      </c>
      <c r="M34" s="15">
        <v>16</v>
      </c>
      <c r="N34" s="16">
        <f t="shared" si="3"/>
        <v>37</v>
      </c>
      <c r="O34" s="16">
        <f t="shared" si="4"/>
        <v>323</v>
      </c>
      <c r="P34" s="17">
        <f t="shared" si="1"/>
        <v>538.70000000000005</v>
      </c>
      <c r="Q34" s="16">
        <f t="shared" si="5"/>
        <v>307</v>
      </c>
      <c r="R34" s="16"/>
      <c r="S34" s="18"/>
    </row>
    <row r="35" spans="1:19">
      <c r="A35" s="10">
        <v>15</v>
      </c>
      <c r="B35" s="10">
        <v>1163</v>
      </c>
      <c r="C35" s="23" t="s">
        <v>82</v>
      </c>
      <c r="D35" s="25">
        <v>4066</v>
      </c>
      <c r="E35" s="13">
        <f t="shared" si="2"/>
        <v>813.2</v>
      </c>
      <c r="F35" s="15">
        <v>131</v>
      </c>
      <c r="G35" s="15">
        <v>138</v>
      </c>
      <c r="H35" s="15">
        <v>0</v>
      </c>
      <c r="I35" s="15">
        <v>0</v>
      </c>
      <c r="J35" s="15">
        <v>131</v>
      </c>
      <c r="K35" s="15">
        <v>138</v>
      </c>
      <c r="L35" s="15">
        <v>268</v>
      </c>
      <c r="M35" s="15">
        <v>35</v>
      </c>
      <c r="N35" s="16">
        <f t="shared" si="3"/>
        <v>303</v>
      </c>
      <c r="O35" s="16">
        <f t="shared" si="4"/>
        <v>434</v>
      </c>
      <c r="P35" s="17">
        <f t="shared" si="1"/>
        <v>406.6</v>
      </c>
      <c r="Q35" s="16">
        <f t="shared" si="5"/>
        <v>399</v>
      </c>
      <c r="R35" s="16"/>
      <c r="S35" s="18"/>
    </row>
    <row r="36" spans="1:19">
      <c r="A36" s="10">
        <v>16</v>
      </c>
      <c r="B36" s="10">
        <v>1164</v>
      </c>
      <c r="C36" s="23" t="s">
        <v>83</v>
      </c>
      <c r="D36" s="25">
        <v>2147</v>
      </c>
      <c r="E36" s="13">
        <f t="shared" si="2"/>
        <v>429.4</v>
      </c>
      <c r="F36" s="15">
        <v>44</v>
      </c>
      <c r="G36" s="15">
        <v>55</v>
      </c>
      <c r="H36" s="15">
        <v>0</v>
      </c>
      <c r="I36" s="15">
        <v>0</v>
      </c>
      <c r="J36" s="15">
        <v>44</v>
      </c>
      <c r="K36" s="15">
        <v>55</v>
      </c>
      <c r="L36" s="15">
        <v>28</v>
      </c>
      <c r="M36" s="15">
        <v>2</v>
      </c>
      <c r="N36" s="16">
        <f t="shared" si="3"/>
        <v>30</v>
      </c>
      <c r="O36" s="16">
        <f t="shared" si="4"/>
        <v>74</v>
      </c>
      <c r="P36" s="17">
        <f t="shared" si="1"/>
        <v>214.7</v>
      </c>
      <c r="Q36" s="16">
        <f t="shared" si="5"/>
        <v>72</v>
      </c>
      <c r="R36" s="16"/>
      <c r="S36" s="18"/>
    </row>
    <row r="37" spans="1:19">
      <c r="A37" s="10">
        <v>17</v>
      </c>
      <c r="B37" s="10">
        <v>1165</v>
      </c>
      <c r="C37" s="23" t="s">
        <v>84</v>
      </c>
      <c r="D37" s="25">
        <v>5878</v>
      </c>
      <c r="E37" s="13">
        <f t="shared" si="2"/>
        <v>1175.5999999999999</v>
      </c>
      <c r="F37" s="15">
        <v>188</v>
      </c>
      <c r="G37" s="15">
        <v>229</v>
      </c>
      <c r="H37" s="15">
        <v>0</v>
      </c>
      <c r="I37" s="15">
        <v>0</v>
      </c>
      <c r="J37" s="15">
        <v>188</v>
      </c>
      <c r="K37" s="15">
        <v>229</v>
      </c>
      <c r="L37" s="15">
        <v>473</v>
      </c>
      <c r="M37" s="15">
        <v>22</v>
      </c>
      <c r="N37" s="16">
        <f t="shared" si="3"/>
        <v>495</v>
      </c>
      <c r="O37" s="16">
        <f t="shared" si="4"/>
        <v>683</v>
      </c>
      <c r="P37" s="17">
        <f t="shared" si="1"/>
        <v>587.79999999999995</v>
      </c>
      <c r="Q37" s="16">
        <f t="shared" si="5"/>
        <v>661</v>
      </c>
      <c r="R37" s="16">
        <v>1</v>
      </c>
      <c r="S37" s="18"/>
    </row>
    <row r="38" spans="1:19">
      <c r="A38" s="10">
        <v>18</v>
      </c>
      <c r="B38" s="10">
        <v>1166</v>
      </c>
      <c r="C38" s="23" t="s">
        <v>26</v>
      </c>
      <c r="D38" s="25">
        <v>1366</v>
      </c>
      <c r="E38" s="13">
        <f t="shared" si="2"/>
        <v>273.2</v>
      </c>
      <c r="F38" s="15">
        <v>98</v>
      </c>
      <c r="G38" s="15">
        <v>101</v>
      </c>
      <c r="H38" s="15">
        <v>0</v>
      </c>
      <c r="I38" s="15">
        <v>0</v>
      </c>
      <c r="J38" s="15">
        <v>98</v>
      </c>
      <c r="K38" s="15">
        <v>101</v>
      </c>
      <c r="L38" s="15">
        <v>103</v>
      </c>
      <c r="M38" s="15">
        <v>18</v>
      </c>
      <c r="N38" s="16">
        <f t="shared" si="3"/>
        <v>121</v>
      </c>
      <c r="O38" s="16">
        <f t="shared" si="4"/>
        <v>219</v>
      </c>
      <c r="P38" s="17">
        <f t="shared" si="1"/>
        <v>136.6</v>
      </c>
      <c r="Q38" s="16">
        <f t="shared" si="5"/>
        <v>201</v>
      </c>
      <c r="R38" s="16">
        <v>1</v>
      </c>
      <c r="S38" s="18"/>
    </row>
    <row r="39" spans="1:19">
      <c r="A39" s="10">
        <v>19</v>
      </c>
      <c r="B39" s="10">
        <v>6047</v>
      </c>
      <c r="C39" s="23" t="s">
        <v>27</v>
      </c>
      <c r="D39" s="25">
        <v>9417</v>
      </c>
      <c r="E39" s="13">
        <f t="shared" si="2"/>
        <v>1883.4</v>
      </c>
      <c r="F39" s="15">
        <v>302</v>
      </c>
      <c r="G39" s="15">
        <v>368</v>
      </c>
      <c r="H39" s="15">
        <v>0</v>
      </c>
      <c r="I39" s="15">
        <v>0</v>
      </c>
      <c r="J39" s="15">
        <v>302</v>
      </c>
      <c r="K39" s="15">
        <v>368</v>
      </c>
      <c r="L39" s="15">
        <v>242</v>
      </c>
      <c r="M39" s="15">
        <v>129</v>
      </c>
      <c r="N39" s="16">
        <f t="shared" si="3"/>
        <v>371</v>
      </c>
      <c r="O39" s="16">
        <f t="shared" si="4"/>
        <v>673</v>
      </c>
      <c r="P39" s="17">
        <f t="shared" si="1"/>
        <v>941.7</v>
      </c>
      <c r="Q39" s="16">
        <f t="shared" si="5"/>
        <v>544</v>
      </c>
      <c r="R39" s="16"/>
      <c r="S39" s="18"/>
    </row>
    <row r="40" spans="1:19">
      <c r="A40" s="10">
        <v>20</v>
      </c>
      <c r="B40" s="10">
        <v>10471</v>
      </c>
      <c r="C40" s="23" t="s">
        <v>28</v>
      </c>
      <c r="D40" s="25">
        <v>7922</v>
      </c>
      <c r="E40" s="13">
        <f t="shared" si="2"/>
        <v>1584.4</v>
      </c>
      <c r="F40" s="15">
        <v>404</v>
      </c>
      <c r="G40" s="15">
        <v>436</v>
      </c>
      <c r="H40" s="15">
        <v>0</v>
      </c>
      <c r="I40" s="15">
        <v>0</v>
      </c>
      <c r="J40" s="15">
        <v>404</v>
      </c>
      <c r="K40" s="15">
        <v>436</v>
      </c>
      <c r="L40" s="15">
        <v>183</v>
      </c>
      <c r="M40" s="15">
        <v>261</v>
      </c>
      <c r="N40" s="16">
        <f t="shared" si="3"/>
        <v>444</v>
      </c>
      <c r="O40" s="16">
        <f t="shared" si="4"/>
        <v>848</v>
      </c>
      <c r="P40" s="17">
        <f t="shared" si="1"/>
        <v>792.2</v>
      </c>
      <c r="Q40" s="16">
        <f t="shared" si="5"/>
        <v>587</v>
      </c>
      <c r="R40" s="16"/>
      <c r="S40" s="18"/>
    </row>
    <row r="41" spans="1:19">
      <c r="A41" s="10">
        <v>21</v>
      </c>
      <c r="B41" s="10">
        <v>10472</v>
      </c>
      <c r="C41" s="23" t="s">
        <v>29</v>
      </c>
      <c r="D41" s="25">
        <v>8830</v>
      </c>
      <c r="E41" s="13">
        <f t="shared" si="2"/>
        <v>1766</v>
      </c>
      <c r="F41" s="15">
        <v>112</v>
      </c>
      <c r="G41" s="15">
        <v>124</v>
      </c>
      <c r="H41" s="15">
        <v>0</v>
      </c>
      <c r="I41" s="15">
        <v>0</v>
      </c>
      <c r="J41" s="15">
        <v>112</v>
      </c>
      <c r="K41" s="15">
        <v>124</v>
      </c>
      <c r="L41" s="15">
        <v>305</v>
      </c>
      <c r="M41" s="15">
        <v>129</v>
      </c>
      <c r="N41" s="16">
        <f t="shared" si="3"/>
        <v>434</v>
      </c>
      <c r="O41" s="16">
        <f t="shared" si="4"/>
        <v>546</v>
      </c>
      <c r="P41" s="17">
        <f t="shared" si="1"/>
        <v>883</v>
      </c>
      <c r="Q41" s="16">
        <f t="shared" si="5"/>
        <v>417</v>
      </c>
      <c r="R41" s="16"/>
      <c r="S41" s="18"/>
    </row>
    <row r="42" spans="1:19">
      <c r="A42" s="10">
        <v>22</v>
      </c>
      <c r="B42" s="10">
        <v>10473</v>
      </c>
      <c r="C42" s="23" t="s">
        <v>30</v>
      </c>
      <c r="D42" s="25">
        <v>4977</v>
      </c>
      <c r="E42" s="13">
        <f t="shared" si="2"/>
        <v>995.4</v>
      </c>
      <c r="F42" s="15">
        <v>26</v>
      </c>
      <c r="G42" s="15">
        <v>31</v>
      </c>
      <c r="H42" s="15">
        <v>0</v>
      </c>
      <c r="I42" s="15">
        <v>0</v>
      </c>
      <c r="J42" s="15">
        <v>26</v>
      </c>
      <c r="K42" s="15">
        <v>31</v>
      </c>
      <c r="L42" s="7"/>
      <c r="M42" s="7"/>
      <c r="N42" s="16">
        <f t="shared" si="3"/>
        <v>0</v>
      </c>
      <c r="O42" s="16">
        <f t="shared" si="4"/>
        <v>26</v>
      </c>
      <c r="P42" s="17">
        <f t="shared" si="1"/>
        <v>497.7</v>
      </c>
      <c r="Q42" s="16">
        <f t="shared" si="5"/>
        <v>26</v>
      </c>
      <c r="R42" s="16"/>
      <c r="S42" s="18"/>
    </row>
    <row r="43" spans="1:19">
      <c r="A43" s="10">
        <v>23</v>
      </c>
      <c r="B43" s="10">
        <v>14415</v>
      </c>
      <c r="C43" s="23" t="s">
        <v>32</v>
      </c>
      <c r="D43" s="26">
        <v>0</v>
      </c>
      <c r="E43" s="13">
        <f t="shared" si="2"/>
        <v>0</v>
      </c>
      <c r="F43" s="15">
        <v>60</v>
      </c>
      <c r="G43" s="15">
        <v>92</v>
      </c>
      <c r="H43" s="15">
        <v>0</v>
      </c>
      <c r="I43" s="15">
        <v>0</v>
      </c>
      <c r="J43" s="15">
        <v>60</v>
      </c>
      <c r="K43" s="15">
        <v>92</v>
      </c>
      <c r="L43" s="15">
        <v>18</v>
      </c>
      <c r="M43" s="7"/>
      <c r="N43" s="16">
        <f t="shared" si="3"/>
        <v>18</v>
      </c>
      <c r="O43" s="16">
        <f t="shared" si="4"/>
        <v>78</v>
      </c>
      <c r="P43" s="17">
        <f t="shared" si="1"/>
        <v>0</v>
      </c>
      <c r="Q43" s="16">
        <f t="shared" si="5"/>
        <v>78</v>
      </c>
      <c r="R43" s="16"/>
      <c r="S43" s="18"/>
    </row>
    <row r="44" spans="1:19">
      <c r="A44" s="10">
        <v>24</v>
      </c>
      <c r="B44" s="10">
        <v>21484</v>
      </c>
      <c r="C44" s="23" t="s">
        <v>33</v>
      </c>
      <c r="D44" s="24">
        <f>62+7475</f>
        <v>7537</v>
      </c>
      <c r="E44" s="13">
        <f t="shared" si="2"/>
        <v>1507.4</v>
      </c>
      <c r="F44" s="15">
        <v>261</v>
      </c>
      <c r="G44" s="15">
        <v>277</v>
      </c>
      <c r="H44" s="15">
        <v>0</v>
      </c>
      <c r="I44" s="15">
        <v>0</v>
      </c>
      <c r="J44" s="15">
        <v>261</v>
      </c>
      <c r="K44" s="15">
        <v>277</v>
      </c>
      <c r="L44" s="15">
        <v>246</v>
      </c>
      <c r="M44" s="15">
        <v>29</v>
      </c>
      <c r="N44" s="16">
        <f t="shared" si="3"/>
        <v>275</v>
      </c>
      <c r="O44" s="16">
        <f t="shared" si="4"/>
        <v>536</v>
      </c>
      <c r="P44" s="17">
        <f t="shared" si="1"/>
        <v>753.7</v>
      </c>
      <c r="Q44" s="16">
        <f t="shared" si="5"/>
        <v>507</v>
      </c>
      <c r="R44" s="16"/>
      <c r="S44" s="18"/>
    </row>
    <row r="45" spans="1:19">
      <c r="A45" s="10">
        <v>25</v>
      </c>
      <c r="B45" s="10">
        <v>21485</v>
      </c>
      <c r="C45" s="23" t="s">
        <v>34</v>
      </c>
      <c r="D45" s="24">
        <v>9566</v>
      </c>
      <c r="E45" s="13">
        <f t="shared" si="2"/>
        <v>1913.2</v>
      </c>
      <c r="F45" s="15">
        <v>708</v>
      </c>
      <c r="G45" s="15">
        <v>960</v>
      </c>
      <c r="H45" s="15">
        <v>0</v>
      </c>
      <c r="I45" s="15">
        <v>0</v>
      </c>
      <c r="J45" s="15">
        <v>708</v>
      </c>
      <c r="K45" s="15">
        <v>960</v>
      </c>
      <c r="L45" s="15">
        <v>53</v>
      </c>
      <c r="M45" s="14">
        <v>1902</v>
      </c>
      <c r="N45" s="16">
        <f t="shared" si="3"/>
        <v>1955</v>
      </c>
      <c r="O45" s="16">
        <f t="shared" si="4"/>
        <v>2663</v>
      </c>
      <c r="P45" s="17">
        <f t="shared" si="1"/>
        <v>956.6</v>
      </c>
      <c r="Q45" s="16">
        <f t="shared" si="5"/>
        <v>761</v>
      </c>
      <c r="R45" s="16"/>
      <c r="S45" s="18"/>
    </row>
    <row r="46" spans="1:19">
      <c r="A46" s="10">
        <v>26</v>
      </c>
      <c r="B46" s="10">
        <v>10660</v>
      </c>
      <c r="C46" s="23" t="s">
        <v>31</v>
      </c>
      <c r="D46" s="24">
        <v>0</v>
      </c>
      <c r="E46" s="13">
        <f t="shared" si="2"/>
        <v>0</v>
      </c>
      <c r="F46" s="15">
        <v>6383</v>
      </c>
      <c r="G46" s="15">
        <v>7790</v>
      </c>
      <c r="H46" s="15">
        <v>0</v>
      </c>
      <c r="I46" s="15">
        <v>0</v>
      </c>
      <c r="J46" s="15">
        <v>87</v>
      </c>
      <c r="K46" s="15">
        <v>90</v>
      </c>
      <c r="L46" s="7"/>
      <c r="M46" s="15">
        <v>116</v>
      </c>
      <c r="N46" s="16">
        <f t="shared" si="3"/>
        <v>116</v>
      </c>
      <c r="O46" s="16">
        <f t="shared" si="4"/>
        <v>203</v>
      </c>
      <c r="P46" s="17">
        <f t="shared" si="1"/>
        <v>0</v>
      </c>
      <c r="Q46" s="16">
        <f t="shared" si="5"/>
        <v>87</v>
      </c>
      <c r="R46" s="16"/>
      <c r="S46" s="18"/>
    </row>
    <row r="47" spans="1:19">
      <c r="A47" s="27" t="s">
        <v>25</v>
      </c>
      <c r="B47" s="27"/>
      <c r="C47" s="27"/>
      <c r="D47" s="28">
        <f>SUM(D21:D46)</f>
        <v>128432</v>
      </c>
      <c r="E47" s="29">
        <f t="shared" si="2"/>
        <v>25686.400000000001</v>
      </c>
      <c r="F47" s="21">
        <f>SUM(F21:F46)</f>
        <v>13512</v>
      </c>
      <c r="G47" s="21">
        <f>SUM(G21:G46)</f>
        <v>16799</v>
      </c>
      <c r="H47" s="22">
        <v>0</v>
      </c>
      <c r="I47" s="22">
        <v>0</v>
      </c>
      <c r="J47" s="21">
        <v>7216</v>
      </c>
      <c r="K47" s="21">
        <v>9099</v>
      </c>
      <c r="L47" s="21">
        <v>5519</v>
      </c>
      <c r="M47" s="21">
        <v>9266</v>
      </c>
      <c r="N47" s="16">
        <f t="shared" si="3"/>
        <v>14785</v>
      </c>
      <c r="O47" s="16">
        <f t="shared" si="4"/>
        <v>22001</v>
      </c>
      <c r="P47" s="17">
        <f t="shared" si="1"/>
        <v>12843.2</v>
      </c>
      <c r="Q47" s="16">
        <f t="shared" si="5"/>
        <v>12735</v>
      </c>
      <c r="R47" s="16">
        <v>9</v>
      </c>
      <c r="S47" s="18"/>
    </row>
    <row r="48" spans="1:19">
      <c r="A48" s="10">
        <v>1</v>
      </c>
      <c r="B48" s="10">
        <v>1167</v>
      </c>
      <c r="C48" s="23" t="s">
        <v>85</v>
      </c>
      <c r="D48" s="25">
        <v>2687</v>
      </c>
      <c r="E48" s="13">
        <f t="shared" si="2"/>
        <v>537.4</v>
      </c>
      <c r="F48" s="15">
        <v>84</v>
      </c>
      <c r="G48" s="15">
        <v>94</v>
      </c>
      <c r="H48" s="15">
        <v>0</v>
      </c>
      <c r="I48" s="15">
        <v>0</v>
      </c>
      <c r="J48" s="15">
        <v>84</v>
      </c>
      <c r="K48" s="15">
        <v>94</v>
      </c>
      <c r="L48" s="15">
        <v>52</v>
      </c>
      <c r="M48" s="15">
        <v>1</v>
      </c>
      <c r="N48" s="16">
        <f t="shared" si="3"/>
        <v>53</v>
      </c>
      <c r="O48" s="16">
        <f t="shared" si="4"/>
        <v>137</v>
      </c>
      <c r="P48" s="17">
        <f t="shared" si="1"/>
        <v>268.7</v>
      </c>
      <c r="Q48" s="16">
        <f t="shared" si="5"/>
        <v>136</v>
      </c>
      <c r="R48" s="16"/>
      <c r="S48" s="18"/>
    </row>
    <row r="49" spans="1:19">
      <c r="A49" s="10">
        <v>2</v>
      </c>
      <c r="B49" s="10">
        <v>1168</v>
      </c>
      <c r="C49" s="23" t="s">
        <v>86</v>
      </c>
      <c r="D49" s="25">
        <v>2901</v>
      </c>
      <c r="E49" s="13">
        <f t="shared" si="2"/>
        <v>580.20000000000005</v>
      </c>
      <c r="F49" s="15">
        <v>409</v>
      </c>
      <c r="G49" s="15">
        <v>507</v>
      </c>
      <c r="H49" s="15">
        <v>0</v>
      </c>
      <c r="I49" s="15">
        <v>0</v>
      </c>
      <c r="J49" s="15">
        <v>409</v>
      </c>
      <c r="K49" s="15">
        <v>507</v>
      </c>
      <c r="L49" s="15">
        <v>423</v>
      </c>
      <c r="M49" s="15">
        <v>201</v>
      </c>
      <c r="N49" s="16">
        <f t="shared" si="3"/>
        <v>624</v>
      </c>
      <c r="O49" s="16">
        <f t="shared" si="4"/>
        <v>1033</v>
      </c>
      <c r="P49" s="17">
        <f t="shared" si="1"/>
        <v>290.10000000000002</v>
      </c>
      <c r="Q49" s="16">
        <f t="shared" si="5"/>
        <v>832</v>
      </c>
      <c r="R49" s="16">
        <v>1</v>
      </c>
      <c r="S49" s="18"/>
    </row>
    <row r="50" spans="1:19">
      <c r="A50" s="10">
        <v>3</v>
      </c>
      <c r="B50" s="10">
        <v>1169</v>
      </c>
      <c r="C50" s="23" t="s">
        <v>87</v>
      </c>
      <c r="D50" s="25">
        <v>1416</v>
      </c>
      <c r="E50" s="13">
        <f t="shared" si="2"/>
        <v>283.2</v>
      </c>
      <c r="F50" s="15">
        <v>98</v>
      </c>
      <c r="G50" s="15">
        <v>110</v>
      </c>
      <c r="H50" s="15">
        <v>0</v>
      </c>
      <c r="I50" s="15">
        <v>0</v>
      </c>
      <c r="J50" s="15">
        <v>98</v>
      </c>
      <c r="K50" s="15">
        <v>110</v>
      </c>
      <c r="L50" s="15">
        <v>40</v>
      </c>
      <c r="M50" s="15">
        <v>3</v>
      </c>
      <c r="N50" s="16">
        <f t="shared" si="3"/>
        <v>43</v>
      </c>
      <c r="O50" s="16">
        <f t="shared" si="4"/>
        <v>141</v>
      </c>
      <c r="P50" s="17">
        <f t="shared" si="1"/>
        <v>141.6</v>
      </c>
      <c r="Q50" s="16">
        <f t="shared" si="5"/>
        <v>138</v>
      </c>
      <c r="R50" s="16"/>
      <c r="S50" s="18"/>
    </row>
    <row r="51" spans="1:19">
      <c r="A51" s="10">
        <v>4</v>
      </c>
      <c r="B51" s="10">
        <v>1170</v>
      </c>
      <c r="C51" s="23" t="s">
        <v>88</v>
      </c>
      <c r="D51" s="25">
        <v>1263</v>
      </c>
      <c r="E51" s="13">
        <f t="shared" si="2"/>
        <v>252.6</v>
      </c>
      <c r="F51" s="15">
        <v>135</v>
      </c>
      <c r="G51" s="15">
        <v>153</v>
      </c>
      <c r="H51" s="15">
        <v>0</v>
      </c>
      <c r="I51" s="15">
        <v>0</v>
      </c>
      <c r="J51" s="15">
        <v>135</v>
      </c>
      <c r="K51" s="15">
        <v>153</v>
      </c>
      <c r="L51" s="15">
        <v>116</v>
      </c>
      <c r="M51" s="15">
        <v>46</v>
      </c>
      <c r="N51" s="16">
        <f t="shared" si="3"/>
        <v>162</v>
      </c>
      <c r="O51" s="16">
        <f t="shared" si="4"/>
        <v>297</v>
      </c>
      <c r="P51" s="17">
        <f t="shared" si="1"/>
        <v>126.3</v>
      </c>
      <c r="Q51" s="16">
        <f t="shared" si="5"/>
        <v>251</v>
      </c>
      <c r="R51" s="16">
        <v>1</v>
      </c>
      <c r="S51" s="18"/>
    </row>
    <row r="52" spans="1:19">
      <c r="A52" s="10">
        <v>5</v>
      </c>
      <c r="B52" s="10">
        <v>1171</v>
      </c>
      <c r="C52" s="23" t="s">
        <v>89</v>
      </c>
      <c r="D52" s="25">
        <v>2182</v>
      </c>
      <c r="E52" s="13">
        <f t="shared" si="2"/>
        <v>436.4</v>
      </c>
      <c r="F52" s="15">
        <v>37</v>
      </c>
      <c r="G52" s="15">
        <v>51</v>
      </c>
      <c r="H52" s="15">
        <v>0</v>
      </c>
      <c r="I52" s="15">
        <v>0</v>
      </c>
      <c r="J52" s="15">
        <v>37</v>
      </c>
      <c r="K52" s="15">
        <v>51</v>
      </c>
      <c r="L52" s="15">
        <v>21</v>
      </c>
      <c r="M52" s="15">
        <v>2</v>
      </c>
      <c r="N52" s="16">
        <f t="shared" si="3"/>
        <v>23</v>
      </c>
      <c r="O52" s="16">
        <f t="shared" si="4"/>
        <v>60</v>
      </c>
      <c r="P52" s="17">
        <f t="shared" si="1"/>
        <v>218.2</v>
      </c>
      <c r="Q52" s="16">
        <f t="shared" si="5"/>
        <v>58</v>
      </c>
      <c r="R52" s="16"/>
      <c r="S52" s="18"/>
    </row>
    <row r="53" spans="1:19">
      <c r="A53" s="10">
        <v>6</v>
      </c>
      <c r="B53" s="10">
        <v>1172</v>
      </c>
      <c r="C53" s="23" t="s">
        <v>90</v>
      </c>
      <c r="D53" s="25">
        <v>1659</v>
      </c>
      <c r="E53" s="13">
        <f t="shared" si="2"/>
        <v>331.8</v>
      </c>
      <c r="F53" s="15">
        <v>118</v>
      </c>
      <c r="G53" s="15">
        <v>139</v>
      </c>
      <c r="H53" s="15">
        <v>0</v>
      </c>
      <c r="I53" s="15">
        <v>0</v>
      </c>
      <c r="J53" s="15">
        <v>118</v>
      </c>
      <c r="K53" s="15">
        <v>139</v>
      </c>
      <c r="L53" s="15">
        <v>135</v>
      </c>
      <c r="M53" s="15">
        <v>12</v>
      </c>
      <c r="N53" s="16">
        <f t="shared" si="3"/>
        <v>147</v>
      </c>
      <c r="O53" s="16">
        <f t="shared" si="4"/>
        <v>265</v>
      </c>
      <c r="P53" s="17">
        <f t="shared" si="1"/>
        <v>165.9</v>
      </c>
      <c r="Q53" s="16">
        <f t="shared" si="5"/>
        <v>253</v>
      </c>
      <c r="R53" s="16">
        <v>1</v>
      </c>
      <c r="S53" s="18"/>
    </row>
    <row r="54" spans="1:19">
      <c r="A54" s="10">
        <v>7</v>
      </c>
      <c r="B54" s="10">
        <v>1173</v>
      </c>
      <c r="C54" s="23" t="s">
        <v>35</v>
      </c>
      <c r="D54" s="25">
        <v>3102</v>
      </c>
      <c r="E54" s="13">
        <f t="shared" si="2"/>
        <v>620.4</v>
      </c>
      <c r="F54" s="15">
        <v>438</v>
      </c>
      <c r="G54" s="15">
        <v>504</v>
      </c>
      <c r="H54" s="15">
        <v>0</v>
      </c>
      <c r="I54" s="15">
        <v>0</v>
      </c>
      <c r="J54" s="15">
        <v>438</v>
      </c>
      <c r="K54" s="15">
        <v>504</v>
      </c>
      <c r="L54" s="15">
        <v>309</v>
      </c>
      <c r="M54" s="15">
        <v>17</v>
      </c>
      <c r="N54" s="16">
        <f t="shared" si="3"/>
        <v>326</v>
      </c>
      <c r="O54" s="16">
        <f t="shared" si="4"/>
        <v>764</v>
      </c>
      <c r="P54" s="17">
        <f t="shared" si="1"/>
        <v>310.2</v>
      </c>
      <c r="Q54" s="16">
        <f t="shared" si="5"/>
        <v>747</v>
      </c>
      <c r="R54" s="16">
        <v>1</v>
      </c>
      <c r="S54" s="18"/>
    </row>
    <row r="55" spans="1:19">
      <c r="A55" s="10">
        <v>8</v>
      </c>
      <c r="B55" s="10">
        <v>1174</v>
      </c>
      <c r="C55" s="23" t="s">
        <v>91</v>
      </c>
      <c r="D55" s="25">
        <v>1234</v>
      </c>
      <c r="E55" s="13">
        <f t="shared" si="2"/>
        <v>246.8</v>
      </c>
      <c r="F55" s="15">
        <v>64</v>
      </c>
      <c r="G55" s="15">
        <v>72</v>
      </c>
      <c r="H55" s="15">
        <v>0</v>
      </c>
      <c r="I55" s="15">
        <v>0</v>
      </c>
      <c r="J55" s="15">
        <v>64</v>
      </c>
      <c r="K55" s="15">
        <v>72</v>
      </c>
      <c r="L55" s="15">
        <v>10</v>
      </c>
      <c r="M55" s="15">
        <v>4</v>
      </c>
      <c r="N55" s="16">
        <f t="shared" si="3"/>
        <v>14</v>
      </c>
      <c r="O55" s="16">
        <f t="shared" si="4"/>
        <v>78</v>
      </c>
      <c r="P55" s="17">
        <f t="shared" si="1"/>
        <v>123.4</v>
      </c>
      <c r="Q55" s="16">
        <f t="shared" si="5"/>
        <v>74</v>
      </c>
      <c r="R55" s="16"/>
      <c r="S55" s="18"/>
    </row>
    <row r="56" spans="1:19">
      <c r="A56" s="10">
        <v>9</v>
      </c>
      <c r="B56" s="10">
        <v>1175</v>
      </c>
      <c r="C56" s="23" t="s">
        <v>92</v>
      </c>
      <c r="D56" s="26">
        <f>2665-1234</f>
        <v>1431</v>
      </c>
      <c r="E56" s="13">
        <f t="shared" si="2"/>
        <v>286.2</v>
      </c>
      <c r="F56" s="15">
        <v>107</v>
      </c>
      <c r="G56" s="15">
        <v>114</v>
      </c>
      <c r="H56" s="15">
        <v>0</v>
      </c>
      <c r="I56" s="15">
        <v>0</v>
      </c>
      <c r="J56" s="15">
        <v>107</v>
      </c>
      <c r="K56" s="15">
        <v>114</v>
      </c>
      <c r="L56" s="15">
        <v>122</v>
      </c>
      <c r="M56" s="15">
        <v>13</v>
      </c>
      <c r="N56" s="16">
        <f t="shared" si="3"/>
        <v>135</v>
      </c>
      <c r="O56" s="16">
        <f t="shared" si="4"/>
        <v>242</v>
      </c>
      <c r="P56" s="17">
        <f t="shared" si="1"/>
        <v>143.1</v>
      </c>
      <c r="Q56" s="16">
        <f t="shared" si="5"/>
        <v>229</v>
      </c>
      <c r="R56" s="16">
        <v>1</v>
      </c>
      <c r="S56" s="18"/>
    </row>
    <row r="57" spans="1:19">
      <c r="A57" s="10">
        <v>10</v>
      </c>
      <c r="B57" s="10">
        <v>1176</v>
      </c>
      <c r="C57" s="23" t="s">
        <v>93</v>
      </c>
      <c r="D57" s="25">
        <v>2482</v>
      </c>
      <c r="E57" s="13">
        <f t="shared" si="2"/>
        <v>496.4</v>
      </c>
      <c r="F57" s="15">
        <v>445</v>
      </c>
      <c r="G57" s="15">
        <v>511</v>
      </c>
      <c r="H57" s="15">
        <v>0</v>
      </c>
      <c r="I57" s="15">
        <v>0</v>
      </c>
      <c r="J57" s="15">
        <v>445</v>
      </c>
      <c r="K57" s="15">
        <v>511</v>
      </c>
      <c r="L57" s="15">
        <v>397</v>
      </c>
      <c r="M57" s="15">
        <v>20</v>
      </c>
      <c r="N57" s="16">
        <f t="shared" si="3"/>
        <v>417</v>
      </c>
      <c r="O57" s="16">
        <f t="shared" si="4"/>
        <v>862</v>
      </c>
      <c r="P57" s="17">
        <f t="shared" si="1"/>
        <v>248.2</v>
      </c>
      <c r="Q57" s="16">
        <f t="shared" si="5"/>
        <v>842</v>
      </c>
      <c r="R57" s="16">
        <v>1</v>
      </c>
      <c r="S57" s="18"/>
    </row>
    <row r="58" spans="1:19">
      <c r="A58" s="10">
        <v>11</v>
      </c>
      <c r="B58" s="10">
        <v>1177</v>
      </c>
      <c r="C58" s="23" t="s">
        <v>94</v>
      </c>
      <c r="D58" s="25">
        <v>3228</v>
      </c>
      <c r="E58" s="13">
        <f t="shared" si="2"/>
        <v>645.6</v>
      </c>
      <c r="F58" s="15">
        <v>131</v>
      </c>
      <c r="G58" s="15">
        <v>151</v>
      </c>
      <c r="H58" s="15">
        <v>0</v>
      </c>
      <c r="I58" s="15">
        <v>0</v>
      </c>
      <c r="J58" s="15">
        <v>131</v>
      </c>
      <c r="K58" s="15">
        <v>151</v>
      </c>
      <c r="L58" s="15">
        <v>8</v>
      </c>
      <c r="M58" s="7"/>
      <c r="N58" s="16">
        <f t="shared" si="3"/>
        <v>8</v>
      </c>
      <c r="O58" s="16">
        <f t="shared" si="4"/>
        <v>139</v>
      </c>
      <c r="P58" s="17">
        <f t="shared" si="1"/>
        <v>322.8</v>
      </c>
      <c r="Q58" s="16">
        <f t="shared" si="5"/>
        <v>139</v>
      </c>
      <c r="R58" s="16"/>
      <c r="S58" s="18"/>
    </row>
    <row r="59" spans="1:19">
      <c r="A59" s="10">
        <v>12</v>
      </c>
      <c r="B59" s="10">
        <v>1178</v>
      </c>
      <c r="C59" s="23" t="s">
        <v>95</v>
      </c>
      <c r="D59" s="25">
        <v>3166</v>
      </c>
      <c r="E59" s="13">
        <f t="shared" si="2"/>
        <v>633.20000000000005</v>
      </c>
      <c r="F59" s="15">
        <v>80</v>
      </c>
      <c r="G59" s="15">
        <v>86</v>
      </c>
      <c r="H59" s="15">
        <v>0</v>
      </c>
      <c r="I59" s="15">
        <v>0</v>
      </c>
      <c r="J59" s="15">
        <v>80</v>
      </c>
      <c r="K59" s="15">
        <v>86</v>
      </c>
      <c r="L59" s="15">
        <v>107</v>
      </c>
      <c r="M59" s="15">
        <v>9</v>
      </c>
      <c r="N59" s="16">
        <f t="shared" si="3"/>
        <v>116</v>
      </c>
      <c r="O59" s="16">
        <f t="shared" si="4"/>
        <v>196</v>
      </c>
      <c r="P59" s="17">
        <f t="shared" si="1"/>
        <v>316.60000000000002</v>
      </c>
      <c r="Q59" s="16">
        <f t="shared" si="5"/>
        <v>187</v>
      </c>
      <c r="R59" s="16"/>
      <c r="S59" s="18"/>
    </row>
    <row r="60" spans="1:19">
      <c r="A60" s="10">
        <v>13</v>
      </c>
      <c r="B60" s="10">
        <v>10768</v>
      </c>
      <c r="C60" s="23" t="s">
        <v>36</v>
      </c>
      <c r="D60" s="25">
        <v>13863</v>
      </c>
      <c r="E60" s="13">
        <f t="shared" si="2"/>
        <v>2772.6</v>
      </c>
      <c r="F60" s="14">
        <v>2690</v>
      </c>
      <c r="G60" s="14">
        <v>4028</v>
      </c>
      <c r="H60" s="15">
        <v>1</v>
      </c>
      <c r="I60" s="15">
        <v>1</v>
      </c>
      <c r="J60" s="14">
        <v>2691</v>
      </c>
      <c r="K60" s="14">
        <v>4029</v>
      </c>
      <c r="L60" s="15">
        <v>575</v>
      </c>
      <c r="M60" s="14">
        <v>1071</v>
      </c>
      <c r="N60" s="16">
        <f t="shared" si="3"/>
        <v>1646</v>
      </c>
      <c r="O60" s="16">
        <f t="shared" si="4"/>
        <v>4337</v>
      </c>
      <c r="P60" s="17">
        <f t="shared" si="1"/>
        <v>1386.3</v>
      </c>
      <c r="Q60" s="16">
        <f t="shared" si="5"/>
        <v>3266</v>
      </c>
      <c r="R60" s="16"/>
      <c r="S60" s="18"/>
    </row>
    <row r="61" spans="1:19">
      <c r="A61" s="45" t="s">
        <v>25</v>
      </c>
      <c r="B61" s="45"/>
      <c r="C61" s="45"/>
      <c r="D61" s="28">
        <f>SUM(D48:D60)</f>
        <v>40614</v>
      </c>
      <c r="E61" s="28">
        <f t="shared" ref="E61" si="6">SUM(E48:E60)</f>
        <v>8122.7999999999993</v>
      </c>
      <c r="F61" s="21">
        <v>4836</v>
      </c>
      <c r="G61" s="21">
        <v>6520</v>
      </c>
      <c r="H61" s="22">
        <v>1</v>
      </c>
      <c r="I61" s="22">
        <v>1</v>
      </c>
      <c r="J61" s="21">
        <v>4837</v>
      </c>
      <c r="K61" s="21">
        <v>6521</v>
      </c>
      <c r="L61" s="21">
        <v>2315</v>
      </c>
      <c r="M61" s="21">
        <v>1399</v>
      </c>
      <c r="N61" s="16">
        <f t="shared" si="3"/>
        <v>3714</v>
      </c>
      <c r="O61" s="16">
        <f t="shared" si="4"/>
        <v>8551</v>
      </c>
      <c r="P61" s="17">
        <f t="shared" si="1"/>
        <v>4061.3999999999996</v>
      </c>
      <c r="Q61" s="16">
        <f t="shared" si="5"/>
        <v>7152</v>
      </c>
      <c r="R61" s="16">
        <v>6</v>
      </c>
      <c r="S61" s="18"/>
    </row>
    <row r="62" spans="1:19">
      <c r="A62" s="10">
        <v>1</v>
      </c>
      <c r="B62" s="10">
        <v>1179</v>
      </c>
      <c r="C62" s="23" t="s">
        <v>96</v>
      </c>
      <c r="D62" s="25">
        <v>4265</v>
      </c>
      <c r="E62" s="13">
        <f t="shared" si="2"/>
        <v>853</v>
      </c>
      <c r="F62" s="15">
        <v>657</v>
      </c>
      <c r="G62" s="15">
        <v>805</v>
      </c>
      <c r="H62" s="15">
        <v>0</v>
      </c>
      <c r="I62" s="15">
        <v>0</v>
      </c>
      <c r="J62" s="15">
        <v>657</v>
      </c>
      <c r="K62" s="15">
        <v>805</v>
      </c>
      <c r="L62" s="15">
        <v>476</v>
      </c>
      <c r="M62" s="15">
        <v>424</v>
      </c>
      <c r="N62" s="16">
        <f t="shared" si="3"/>
        <v>900</v>
      </c>
      <c r="O62" s="16">
        <f t="shared" si="4"/>
        <v>1557</v>
      </c>
      <c r="P62" s="17">
        <f t="shared" si="1"/>
        <v>426.5</v>
      </c>
      <c r="Q62" s="16">
        <f t="shared" si="5"/>
        <v>1133</v>
      </c>
      <c r="R62" s="16">
        <v>1</v>
      </c>
      <c r="S62" s="18"/>
    </row>
    <row r="63" spans="1:19">
      <c r="A63" s="10">
        <v>2</v>
      </c>
      <c r="B63" s="10">
        <v>1180</v>
      </c>
      <c r="C63" s="23" t="s">
        <v>37</v>
      </c>
      <c r="D63" s="25">
        <v>4337</v>
      </c>
      <c r="E63" s="13">
        <f t="shared" si="2"/>
        <v>867.4</v>
      </c>
      <c r="F63" s="15">
        <v>522</v>
      </c>
      <c r="G63" s="15">
        <v>661</v>
      </c>
      <c r="H63" s="15">
        <v>0</v>
      </c>
      <c r="I63" s="15">
        <v>0</v>
      </c>
      <c r="J63" s="15">
        <v>522</v>
      </c>
      <c r="K63" s="15">
        <v>661</v>
      </c>
      <c r="L63" s="15">
        <v>682</v>
      </c>
      <c r="M63" s="15">
        <v>68</v>
      </c>
      <c r="N63" s="16">
        <f t="shared" si="3"/>
        <v>750</v>
      </c>
      <c r="O63" s="16">
        <f t="shared" si="4"/>
        <v>1272</v>
      </c>
      <c r="P63" s="17">
        <f t="shared" si="1"/>
        <v>433.7</v>
      </c>
      <c r="Q63" s="16">
        <f t="shared" si="5"/>
        <v>1204</v>
      </c>
      <c r="R63" s="16">
        <v>1</v>
      </c>
      <c r="S63" s="18"/>
    </row>
    <row r="64" spans="1:19">
      <c r="A64" s="10">
        <v>3</v>
      </c>
      <c r="B64" s="10">
        <v>1181</v>
      </c>
      <c r="C64" s="23" t="s">
        <v>38</v>
      </c>
      <c r="D64" s="25">
        <v>4926</v>
      </c>
      <c r="E64" s="13">
        <f t="shared" si="2"/>
        <v>985.2</v>
      </c>
      <c r="F64" s="15">
        <v>25</v>
      </c>
      <c r="G64" s="15">
        <v>36</v>
      </c>
      <c r="H64" s="15">
        <v>0</v>
      </c>
      <c r="I64" s="15">
        <v>0</v>
      </c>
      <c r="J64" s="15">
        <v>25</v>
      </c>
      <c r="K64" s="15">
        <v>36</v>
      </c>
      <c r="L64" s="15">
        <v>78</v>
      </c>
      <c r="M64" s="15">
        <v>4</v>
      </c>
      <c r="N64" s="16">
        <f t="shared" si="3"/>
        <v>82</v>
      </c>
      <c r="O64" s="16">
        <f t="shared" si="4"/>
        <v>107</v>
      </c>
      <c r="P64" s="17">
        <f t="shared" si="1"/>
        <v>492.6</v>
      </c>
      <c r="Q64" s="16">
        <f t="shared" si="5"/>
        <v>103</v>
      </c>
      <c r="R64" s="16"/>
      <c r="S64" s="18"/>
    </row>
    <row r="65" spans="1:19">
      <c r="A65" s="10">
        <v>4</v>
      </c>
      <c r="B65" s="10">
        <v>1182</v>
      </c>
      <c r="C65" s="23" t="s">
        <v>97</v>
      </c>
      <c r="D65" s="25">
        <v>3247</v>
      </c>
      <c r="E65" s="13">
        <f t="shared" si="2"/>
        <v>649.4</v>
      </c>
      <c r="F65" s="15">
        <v>284</v>
      </c>
      <c r="G65" s="15">
        <v>357</v>
      </c>
      <c r="H65" s="15">
        <v>0</v>
      </c>
      <c r="I65" s="15">
        <v>0</v>
      </c>
      <c r="J65" s="15">
        <v>284</v>
      </c>
      <c r="K65" s="15">
        <v>357</v>
      </c>
      <c r="L65" s="15">
        <v>324</v>
      </c>
      <c r="M65" s="15">
        <v>41</v>
      </c>
      <c r="N65" s="16">
        <f t="shared" si="3"/>
        <v>365</v>
      </c>
      <c r="O65" s="16">
        <f t="shared" si="4"/>
        <v>649</v>
      </c>
      <c r="P65" s="17">
        <f t="shared" si="1"/>
        <v>324.7</v>
      </c>
      <c r="Q65" s="16">
        <f t="shared" si="5"/>
        <v>608</v>
      </c>
      <c r="R65" s="16">
        <v>1</v>
      </c>
      <c r="S65" s="18"/>
    </row>
    <row r="66" spans="1:19">
      <c r="A66" s="10">
        <v>5</v>
      </c>
      <c r="B66" s="10">
        <v>1183</v>
      </c>
      <c r="C66" s="23" t="s">
        <v>98</v>
      </c>
      <c r="D66" s="25">
        <v>2669</v>
      </c>
      <c r="E66" s="13">
        <f t="shared" si="2"/>
        <v>533.79999999999995</v>
      </c>
      <c r="F66" s="15">
        <v>61</v>
      </c>
      <c r="G66" s="15">
        <v>74</v>
      </c>
      <c r="H66" s="15">
        <v>0</v>
      </c>
      <c r="I66" s="15">
        <v>0</v>
      </c>
      <c r="J66" s="15">
        <v>61</v>
      </c>
      <c r="K66" s="15">
        <v>74</v>
      </c>
      <c r="L66" s="15">
        <v>55</v>
      </c>
      <c r="M66" s="15">
        <v>4</v>
      </c>
      <c r="N66" s="16">
        <f t="shared" si="3"/>
        <v>59</v>
      </c>
      <c r="O66" s="16">
        <f t="shared" si="4"/>
        <v>120</v>
      </c>
      <c r="P66" s="17">
        <f t="shared" si="1"/>
        <v>266.89999999999998</v>
      </c>
      <c r="Q66" s="16">
        <f t="shared" si="5"/>
        <v>116</v>
      </c>
      <c r="R66" s="16"/>
      <c r="S66" s="18"/>
    </row>
    <row r="67" spans="1:19">
      <c r="A67" s="10">
        <v>6</v>
      </c>
      <c r="B67" s="10">
        <v>1184</v>
      </c>
      <c r="C67" s="23" t="s">
        <v>99</v>
      </c>
      <c r="D67" s="25">
        <v>2651</v>
      </c>
      <c r="E67" s="13">
        <f t="shared" si="2"/>
        <v>530.20000000000005</v>
      </c>
      <c r="F67" s="15">
        <v>116</v>
      </c>
      <c r="G67" s="15">
        <v>133</v>
      </c>
      <c r="H67" s="15">
        <v>0</v>
      </c>
      <c r="I67" s="15">
        <v>0</v>
      </c>
      <c r="J67" s="15">
        <v>116</v>
      </c>
      <c r="K67" s="15">
        <v>133</v>
      </c>
      <c r="L67" s="15">
        <v>131</v>
      </c>
      <c r="M67" s="15">
        <v>10</v>
      </c>
      <c r="N67" s="16">
        <f t="shared" si="3"/>
        <v>141</v>
      </c>
      <c r="O67" s="16">
        <f t="shared" si="4"/>
        <v>257</v>
      </c>
      <c r="P67" s="17">
        <f t="shared" si="1"/>
        <v>265.10000000000002</v>
      </c>
      <c r="Q67" s="16">
        <f t="shared" si="5"/>
        <v>247</v>
      </c>
      <c r="R67" s="16"/>
      <c r="S67" s="18"/>
    </row>
    <row r="68" spans="1:19">
      <c r="A68" s="10">
        <v>7</v>
      </c>
      <c r="B68" s="10">
        <v>1185</v>
      </c>
      <c r="C68" s="23" t="s">
        <v>100</v>
      </c>
      <c r="D68" s="25">
        <v>1949</v>
      </c>
      <c r="E68" s="13">
        <f t="shared" si="2"/>
        <v>389.8</v>
      </c>
      <c r="F68" s="15">
        <v>111</v>
      </c>
      <c r="G68" s="15">
        <v>166</v>
      </c>
      <c r="H68" s="15">
        <v>0</v>
      </c>
      <c r="I68" s="15">
        <v>0</v>
      </c>
      <c r="J68" s="15">
        <v>111</v>
      </c>
      <c r="K68" s="15">
        <v>166</v>
      </c>
      <c r="L68" s="15">
        <v>53</v>
      </c>
      <c r="M68" s="15">
        <v>17</v>
      </c>
      <c r="N68" s="16">
        <f t="shared" si="3"/>
        <v>70</v>
      </c>
      <c r="O68" s="16">
        <f t="shared" si="4"/>
        <v>181</v>
      </c>
      <c r="P68" s="17">
        <f t="shared" ref="P68:P131" si="7">E68/2</f>
        <v>194.9</v>
      </c>
      <c r="Q68" s="16">
        <f t="shared" si="5"/>
        <v>164</v>
      </c>
      <c r="R68" s="16"/>
      <c r="S68" s="18"/>
    </row>
    <row r="69" spans="1:19">
      <c r="A69" s="10">
        <v>8</v>
      </c>
      <c r="B69" s="10">
        <v>1186</v>
      </c>
      <c r="C69" s="23" t="s">
        <v>101</v>
      </c>
      <c r="D69" s="25">
        <v>1633</v>
      </c>
      <c r="E69" s="13">
        <f t="shared" ref="E69:E132" si="8">(200*D69)/1000</f>
        <v>326.60000000000002</v>
      </c>
      <c r="F69" s="15">
        <v>20</v>
      </c>
      <c r="G69" s="15">
        <v>25</v>
      </c>
      <c r="H69" s="15">
        <v>0</v>
      </c>
      <c r="I69" s="15">
        <v>0</v>
      </c>
      <c r="J69" s="15">
        <v>20</v>
      </c>
      <c r="K69" s="15">
        <v>25</v>
      </c>
      <c r="L69" s="15">
        <v>380</v>
      </c>
      <c r="M69" s="15">
        <v>7</v>
      </c>
      <c r="N69" s="16">
        <f t="shared" ref="N69:N132" si="9">L69+M69</f>
        <v>387</v>
      </c>
      <c r="O69" s="16">
        <f t="shared" ref="O69:O132" si="10">J69+N69</f>
        <v>407</v>
      </c>
      <c r="P69" s="17">
        <f t="shared" si="7"/>
        <v>163.30000000000001</v>
      </c>
      <c r="Q69" s="16">
        <f t="shared" ref="Q69:Q132" si="11">L69+J69</f>
        <v>400</v>
      </c>
      <c r="R69" s="16">
        <v>1</v>
      </c>
      <c r="S69" s="18"/>
    </row>
    <row r="70" spans="1:19">
      <c r="A70" s="10">
        <v>9</v>
      </c>
      <c r="B70" s="10">
        <v>1187</v>
      </c>
      <c r="C70" s="23" t="s">
        <v>102</v>
      </c>
      <c r="D70" s="25">
        <v>1604</v>
      </c>
      <c r="E70" s="13">
        <f t="shared" si="8"/>
        <v>320.8</v>
      </c>
      <c r="F70" s="15">
        <v>54</v>
      </c>
      <c r="G70" s="15">
        <v>63</v>
      </c>
      <c r="H70" s="15">
        <v>0</v>
      </c>
      <c r="I70" s="15">
        <v>0</v>
      </c>
      <c r="J70" s="15">
        <v>54</v>
      </c>
      <c r="K70" s="15">
        <v>63</v>
      </c>
      <c r="L70" s="15">
        <v>58</v>
      </c>
      <c r="M70" s="15">
        <v>4</v>
      </c>
      <c r="N70" s="16">
        <f t="shared" si="9"/>
        <v>62</v>
      </c>
      <c r="O70" s="16">
        <f t="shared" si="10"/>
        <v>116</v>
      </c>
      <c r="P70" s="17">
        <f t="shared" si="7"/>
        <v>160.4</v>
      </c>
      <c r="Q70" s="16">
        <f t="shared" si="11"/>
        <v>112</v>
      </c>
      <c r="R70" s="16"/>
      <c r="S70" s="18"/>
    </row>
    <row r="71" spans="1:19">
      <c r="A71" s="10">
        <v>10</v>
      </c>
      <c r="B71" s="10">
        <v>1188</v>
      </c>
      <c r="C71" s="23" t="s">
        <v>103</v>
      </c>
      <c r="D71" s="25">
        <v>1816</v>
      </c>
      <c r="E71" s="13">
        <f t="shared" si="8"/>
        <v>363.2</v>
      </c>
      <c r="F71" s="15">
        <v>28</v>
      </c>
      <c r="G71" s="15">
        <v>33</v>
      </c>
      <c r="H71" s="15">
        <v>0</v>
      </c>
      <c r="I71" s="15">
        <v>0</v>
      </c>
      <c r="J71" s="15">
        <v>28</v>
      </c>
      <c r="K71" s="15">
        <v>33</v>
      </c>
      <c r="L71" s="15">
        <v>229</v>
      </c>
      <c r="M71" s="15">
        <v>29</v>
      </c>
      <c r="N71" s="16">
        <f t="shared" si="9"/>
        <v>258</v>
      </c>
      <c r="O71" s="16">
        <f t="shared" si="10"/>
        <v>286</v>
      </c>
      <c r="P71" s="17">
        <f t="shared" si="7"/>
        <v>181.6</v>
      </c>
      <c r="Q71" s="16">
        <f t="shared" si="11"/>
        <v>257</v>
      </c>
      <c r="R71" s="16">
        <v>1</v>
      </c>
      <c r="S71" s="18"/>
    </row>
    <row r="72" spans="1:19">
      <c r="A72" s="10">
        <v>11</v>
      </c>
      <c r="B72" s="10">
        <v>1189</v>
      </c>
      <c r="C72" s="23" t="s">
        <v>104</v>
      </c>
      <c r="D72" s="25">
        <v>1107</v>
      </c>
      <c r="E72" s="13">
        <f t="shared" si="8"/>
        <v>221.4</v>
      </c>
      <c r="F72" s="15">
        <v>39</v>
      </c>
      <c r="G72" s="15">
        <v>44</v>
      </c>
      <c r="H72" s="15">
        <v>0</v>
      </c>
      <c r="I72" s="15">
        <v>0</v>
      </c>
      <c r="J72" s="15">
        <v>39</v>
      </c>
      <c r="K72" s="15">
        <v>44</v>
      </c>
      <c r="L72" s="15">
        <v>91</v>
      </c>
      <c r="M72" s="15"/>
      <c r="N72" s="16">
        <f t="shared" si="9"/>
        <v>91</v>
      </c>
      <c r="O72" s="16">
        <f t="shared" si="10"/>
        <v>130</v>
      </c>
      <c r="P72" s="17">
        <f t="shared" si="7"/>
        <v>110.7</v>
      </c>
      <c r="Q72" s="16">
        <f t="shared" si="11"/>
        <v>130</v>
      </c>
      <c r="R72" s="16">
        <v>1</v>
      </c>
      <c r="S72" s="18"/>
    </row>
    <row r="73" spans="1:19">
      <c r="A73" s="10">
        <v>12</v>
      </c>
      <c r="B73" s="10">
        <v>1190</v>
      </c>
      <c r="C73" s="23" t="s">
        <v>105</v>
      </c>
      <c r="D73" s="25">
        <v>1734</v>
      </c>
      <c r="E73" s="13">
        <f t="shared" si="8"/>
        <v>346.8</v>
      </c>
      <c r="F73" s="15">
        <v>41</v>
      </c>
      <c r="G73" s="15">
        <v>47</v>
      </c>
      <c r="H73" s="15">
        <v>0</v>
      </c>
      <c r="I73" s="15">
        <v>0</v>
      </c>
      <c r="J73" s="15">
        <v>41</v>
      </c>
      <c r="K73" s="15">
        <v>47</v>
      </c>
      <c r="L73" s="7"/>
      <c r="M73" s="7"/>
      <c r="N73" s="16">
        <f t="shared" si="9"/>
        <v>0</v>
      </c>
      <c r="O73" s="16">
        <f t="shared" si="10"/>
        <v>41</v>
      </c>
      <c r="P73" s="17">
        <f t="shared" si="7"/>
        <v>173.4</v>
      </c>
      <c r="Q73" s="16">
        <f t="shared" si="11"/>
        <v>41</v>
      </c>
      <c r="R73" s="16"/>
      <c r="S73" s="18"/>
    </row>
    <row r="74" spans="1:19">
      <c r="A74" s="10">
        <v>13</v>
      </c>
      <c r="B74" s="10">
        <v>10769</v>
      </c>
      <c r="C74" s="23" t="s">
        <v>39</v>
      </c>
      <c r="D74" s="25">
        <v>93</v>
      </c>
      <c r="E74" s="13">
        <f t="shared" si="8"/>
        <v>18.600000000000001</v>
      </c>
      <c r="F74" s="14">
        <v>1117</v>
      </c>
      <c r="G74" s="14">
        <v>1617</v>
      </c>
      <c r="H74" s="15">
        <v>2</v>
      </c>
      <c r="I74" s="15">
        <v>2</v>
      </c>
      <c r="J74" s="14">
        <v>1119</v>
      </c>
      <c r="K74" s="14">
        <v>1619</v>
      </c>
      <c r="L74" s="15"/>
      <c r="M74" s="15">
        <v>366</v>
      </c>
      <c r="N74" s="16">
        <f t="shared" si="9"/>
        <v>366</v>
      </c>
      <c r="O74" s="16">
        <f t="shared" si="10"/>
        <v>1485</v>
      </c>
      <c r="P74" s="17">
        <f t="shared" si="7"/>
        <v>9.3000000000000007</v>
      </c>
      <c r="Q74" s="16">
        <f t="shared" si="11"/>
        <v>1119</v>
      </c>
      <c r="R74" s="16"/>
      <c r="S74" s="18"/>
    </row>
    <row r="75" spans="1:19">
      <c r="A75" s="45" t="s">
        <v>25</v>
      </c>
      <c r="B75" s="45"/>
      <c r="C75" s="45"/>
      <c r="D75" s="28">
        <f>SUM(D62:D74)</f>
        <v>32031</v>
      </c>
      <c r="E75" s="28">
        <f t="shared" ref="E75" si="12">SUM(E62:E74)</f>
        <v>6406.2000000000007</v>
      </c>
      <c r="F75" s="21">
        <v>3075</v>
      </c>
      <c r="G75" s="21">
        <v>4061</v>
      </c>
      <c r="H75" s="22">
        <v>2</v>
      </c>
      <c r="I75" s="22">
        <v>2</v>
      </c>
      <c r="J75" s="21">
        <v>3077</v>
      </c>
      <c r="K75" s="21">
        <v>4063</v>
      </c>
      <c r="L75" s="21">
        <v>2557</v>
      </c>
      <c r="M75" s="22">
        <v>974</v>
      </c>
      <c r="N75" s="16">
        <f t="shared" si="9"/>
        <v>3531</v>
      </c>
      <c r="O75" s="16">
        <f t="shared" si="10"/>
        <v>6608</v>
      </c>
      <c r="P75" s="17">
        <f t="shared" si="7"/>
        <v>3203.1000000000004</v>
      </c>
      <c r="Q75" s="16">
        <f t="shared" si="11"/>
        <v>5634</v>
      </c>
      <c r="R75" s="16">
        <v>6</v>
      </c>
      <c r="S75" s="18"/>
    </row>
    <row r="76" spans="1:19">
      <c r="A76" s="10">
        <v>1</v>
      </c>
      <c r="B76" s="10">
        <v>1191</v>
      </c>
      <c r="C76" s="23" t="s">
        <v>106</v>
      </c>
      <c r="D76" s="25">
        <v>1974</v>
      </c>
      <c r="E76" s="13">
        <f t="shared" si="8"/>
        <v>394.8</v>
      </c>
      <c r="F76" s="15">
        <v>425</v>
      </c>
      <c r="G76" s="15">
        <v>462</v>
      </c>
      <c r="H76" s="15">
        <v>0</v>
      </c>
      <c r="I76" s="15">
        <v>0</v>
      </c>
      <c r="J76" s="15">
        <v>425</v>
      </c>
      <c r="K76" s="15">
        <v>462</v>
      </c>
      <c r="L76" s="14">
        <v>1338</v>
      </c>
      <c r="M76" s="15">
        <v>23</v>
      </c>
      <c r="N76" s="16">
        <f t="shared" si="9"/>
        <v>1361</v>
      </c>
      <c r="O76" s="16">
        <f t="shared" si="10"/>
        <v>1786</v>
      </c>
      <c r="P76" s="17">
        <f t="shared" si="7"/>
        <v>197.4</v>
      </c>
      <c r="Q76" s="16">
        <f t="shared" si="11"/>
        <v>1763</v>
      </c>
      <c r="R76" s="16">
        <v>1</v>
      </c>
      <c r="S76" s="18"/>
    </row>
    <row r="77" spans="1:19">
      <c r="A77" s="10">
        <v>2</v>
      </c>
      <c r="B77" s="10">
        <v>1192</v>
      </c>
      <c r="C77" s="23" t="s">
        <v>107</v>
      </c>
      <c r="D77" s="25">
        <v>2190</v>
      </c>
      <c r="E77" s="13">
        <f t="shared" si="8"/>
        <v>438</v>
      </c>
      <c r="F77" s="15">
        <v>68</v>
      </c>
      <c r="G77" s="15">
        <v>82</v>
      </c>
      <c r="H77" s="15">
        <v>0</v>
      </c>
      <c r="I77" s="15">
        <v>0</v>
      </c>
      <c r="J77" s="15">
        <v>68</v>
      </c>
      <c r="K77" s="15">
        <v>82</v>
      </c>
      <c r="L77" s="15">
        <v>271</v>
      </c>
      <c r="M77" s="15">
        <v>24</v>
      </c>
      <c r="N77" s="16">
        <f t="shared" si="9"/>
        <v>295</v>
      </c>
      <c r="O77" s="16">
        <f t="shared" si="10"/>
        <v>363</v>
      </c>
      <c r="P77" s="17">
        <f t="shared" si="7"/>
        <v>219</v>
      </c>
      <c r="Q77" s="16">
        <f t="shared" si="11"/>
        <v>339</v>
      </c>
      <c r="R77" s="16">
        <v>1</v>
      </c>
      <c r="S77" s="18"/>
    </row>
    <row r="78" spans="1:19">
      <c r="A78" s="10">
        <v>3</v>
      </c>
      <c r="B78" s="10">
        <v>1193</v>
      </c>
      <c r="C78" s="23" t="s">
        <v>108</v>
      </c>
      <c r="D78" s="25">
        <v>727</v>
      </c>
      <c r="E78" s="13">
        <f t="shared" si="8"/>
        <v>145.4</v>
      </c>
      <c r="F78" s="15">
        <v>32</v>
      </c>
      <c r="G78" s="15">
        <v>39</v>
      </c>
      <c r="H78" s="15">
        <v>0</v>
      </c>
      <c r="I78" s="15">
        <v>0</v>
      </c>
      <c r="J78" s="15">
        <v>32</v>
      </c>
      <c r="K78" s="15">
        <v>39</v>
      </c>
      <c r="L78" s="15">
        <v>16</v>
      </c>
      <c r="M78" s="7"/>
      <c r="N78" s="16">
        <f t="shared" si="9"/>
        <v>16</v>
      </c>
      <c r="O78" s="16">
        <f t="shared" si="10"/>
        <v>48</v>
      </c>
      <c r="P78" s="17">
        <f t="shared" si="7"/>
        <v>72.7</v>
      </c>
      <c r="Q78" s="16">
        <f t="shared" si="11"/>
        <v>48</v>
      </c>
      <c r="R78" s="16"/>
      <c r="S78" s="18"/>
    </row>
    <row r="79" spans="1:19">
      <c r="A79" s="10">
        <v>4</v>
      </c>
      <c r="B79" s="10">
        <v>1194</v>
      </c>
      <c r="C79" s="23" t="s">
        <v>109</v>
      </c>
      <c r="D79" s="25">
        <v>870</v>
      </c>
      <c r="E79" s="13">
        <f t="shared" si="8"/>
        <v>174</v>
      </c>
      <c r="F79" s="15">
        <v>72</v>
      </c>
      <c r="G79" s="15">
        <v>83</v>
      </c>
      <c r="H79" s="15">
        <v>0</v>
      </c>
      <c r="I79" s="15">
        <v>0</v>
      </c>
      <c r="J79" s="15">
        <v>72</v>
      </c>
      <c r="K79" s="15">
        <v>83</v>
      </c>
      <c r="L79" s="15">
        <v>119</v>
      </c>
      <c r="M79" s="15">
        <v>7</v>
      </c>
      <c r="N79" s="16">
        <f t="shared" si="9"/>
        <v>126</v>
      </c>
      <c r="O79" s="16">
        <f t="shared" si="10"/>
        <v>198</v>
      </c>
      <c r="P79" s="17">
        <f t="shared" si="7"/>
        <v>87</v>
      </c>
      <c r="Q79" s="16">
        <f t="shared" si="11"/>
        <v>191</v>
      </c>
      <c r="R79" s="16">
        <v>1</v>
      </c>
      <c r="S79" s="18"/>
    </row>
    <row r="80" spans="1:19">
      <c r="A80" s="10">
        <v>5</v>
      </c>
      <c r="B80" s="10">
        <v>1195</v>
      </c>
      <c r="C80" s="23" t="s">
        <v>110</v>
      </c>
      <c r="D80" s="25">
        <v>1202</v>
      </c>
      <c r="E80" s="13">
        <f t="shared" si="8"/>
        <v>240.4</v>
      </c>
      <c r="F80" s="15">
        <v>108</v>
      </c>
      <c r="G80" s="15">
        <v>151</v>
      </c>
      <c r="H80" s="15">
        <v>0</v>
      </c>
      <c r="I80" s="15">
        <v>0</v>
      </c>
      <c r="J80" s="15">
        <v>108</v>
      </c>
      <c r="K80" s="15">
        <v>151</v>
      </c>
      <c r="L80" s="15">
        <v>65</v>
      </c>
      <c r="M80" s="15">
        <v>14</v>
      </c>
      <c r="N80" s="16">
        <f t="shared" si="9"/>
        <v>79</v>
      </c>
      <c r="O80" s="16">
        <f t="shared" si="10"/>
        <v>187</v>
      </c>
      <c r="P80" s="17">
        <f t="shared" si="7"/>
        <v>120.2</v>
      </c>
      <c r="Q80" s="16">
        <f t="shared" si="11"/>
        <v>173</v>
      </c>
      <c r="R80" s="16">
        <v>1</v>
      </c>
      <c r="S80" s="18"/>
    </row>
    <row r="81" spans="1:19">
      <c r="A81" s="10">
        <v>6</v>
      </c>
      <c r="B81" s="10">
        <v>1196</v>
      </c>
      <c r="C81" s="23" t="s">
        <v>111</v>
      </c>
      <c r="D81" s="25">
        <v>820</v>
      </c>
      <c r="E81" s="13">
        <f t="shared" si="8"/>
        <v>164</v>
      </c>
      <c r="F81" s="15">
        <v>21</v>
      </c>
      <c r="G81" s="15">
        <v>22</v>
      </c>
      <c r="H81" s="15">
        <v>0</v>
      </c>
      <c r="I81" s="15">
        <v>0</v>
      </c>
      <c r="J81" s="15">
        <v>21</v>
      </c>
      <c r="K81" s="15">
        <v>22</v>
      </c>
      <c r="L81" s="15">
        <v>5</v>
      </c>
      <c r="M81" s="7"/>
      <c r="N81" s="16">
        <f t="shared" si="9"/>
        <v>5</v>
      </c>
      <c r="O81" s="16">
        <f t="shared" si="10"/>
        <v>26</v>
      </c>
      <c r="P81" s="17">
        <f t="shared" si="7"/>
        <v>82</v>
      </c>
      <c r="Q81" s="16">
        <f t="shared" si="11"/>
        <v>26</v>
      </c>
      <c r="R81" s="16"/>
      <c r="S81" s="18"/>
    </row>
    <row r="82" spans="1:19">
      <c r="A82" s="10">
        <v>7</v>
      </c>
      <c r="B82" s="10">
        <v>1197</v>
      </c>
      <c r="C82" s="23" t="s">
        <v>112</v>
      </c>
      <c r="D82" s="25">
        <v>952</v>
      </c>
      <c r="E82" s="13">
        <f t="shared" si="8"/>
        <v>190.4</v>
      </c>
      <c r="F82" s="15">
        <v>231</v>
      </c>
      <c r="G82" s="15">
        <v>283</v>
      </c>
      <c r="H82" s="15">
        <v>0</v>
      </c>
      <c r="I82" s="15">
        <v>0</v>
      </c>
      <c r="J82" s="15">
        <v>231</v>
      </c>
      <c r="K82" s="15">
        <v>283</v>
      </c>
      <c r="L82" s="15">
        <v>281</v>
      </c>
      <c r="M82" s="7"/>
      <c r="N82" s="16">
        <f t="shared" si="9"/>
        <v>281</v>
      </c>
      <c r="O82" s="16">
        <f t="shared" si="10"/>
        <v>512</v>
      </c>
      <c r="P82" s="17">
        <f t="shared" si="7"/>
        <v>95.2</v>
      </c>
      <c r="Q82" s="16">
        <f t="shared" si="11"/>
        <v>512</v>
      </c>
      <c r="R82" s="16">
        <v>1</v>
      </c>
      <c r="S82" s="18"/>
    </row>
    <row r="83" spans="1:19">
      <c r="A83" s="10">
        <v>8</v>
      </c>
      <c r="B83" s="10">
        <v>1198</v>
      </c>
      <c r="C83" s="23" t="s">
        <v>113</v>
      </c>
      <c r="D83" s="25">
        <v>1016</v>
      </c>
      <c r="E83" s="13">
        <f t="shared" si="8"/>
        <v>203.2</v>
      </c>
      <c r="F83" s="15">
        <v>89</v>
      </c>
      <c r="G83" s="15">
        <v>97</v>
      </c>
      <c r="H83" s="15">
        <v>0</v>
      </c>
      <c r="I83" s="15">
        <v>0</v>
      </c>
      <c r="J83" s="15">
        <v>89</v>
      </c>
      <c r="K83" s="15">
        <v>97</v>
      </c>
      <c r="L83" s="15">
        <v>101</v>
      </c>
      <c r="M83" s="15">
        <v>12</v>
      </c>
      <c r="N83" s="16">
        <f t="shared" si="9"/>
        <v>113</v>
      </c>
      <c r="O83" s="16">
        <f t="shared" si="10"/>
        <v>202</v>
      </c>
      <c r="P83" s="17">
        <f t="shared" si="7"/>
        <v>101.6</v>
      </c>
      <c r="Q83" s="16">
        <f t="shared" si="11"/>
        <v>190</v>
      </c>
      <c r="R83" s="16">
        <v>1</v>
      </c>
      <c r="S83" s="18"/>
    </row>
    <row r="84" spans="1:19">
      <c r="A84" s="10">
        <v>9</v>
      </c>
      <c r="B84" s="10">
        <v>1199</v>
      </c>
      <c r="C84" s="23" t="s">
        <v>114</v>
      </c>
      <c r="D84" s="25">
        <v>1207</v>
      </c>
      <c r="E84" s="13">
        <f t="shared" si="8"/>
        <v>241.4</v>
      </c>
      <c r="F84" s="15">
        <v>118</v>
      </c>
      <c r="G84" s="15">
        <v>143</v>
      </c>
      <c r="H84" s="15">
        <v>0</v>
      </c>
      <c r="I84" s="15">
        <v>0</v>
      </c>
      <c r="J84" s="15">
        <v>118</v>
      </c>
      <c r="K84" s="15">
        <v>143</v>
      </c>
      <c r="L84" s="15">
        <v>42</v>
      </c>
      <c r="M84" s="15">
        <v>4</v>
      </c>
      <c r="N84" s="16">
        <f t="shared" si="9"/>
        <v>46</v>
      </c>
      <c r="O84" s="16">
        <f t="shared" si="10"/>
        <v>164</v>
      </c>
      <c r="P84" s="17">
        <f t="shared" si="7"/>
        <v>120.7</v>
      </c>
      <c r="Q84" s="16">
        <f t="shared" si="11"/>
        <v>160</v>
      </c>
      <c r="R84" s="16">
        <v>1</v>
      </c>
      <c r="S84" s="18"/>
    </row>
    <row r="85" spans="1:19">
      <c r="A85" s="10">
        <v>10</v>
      </c>
      <c r="B85" s="10">
        <v>1200</v>
      </c>
      <c r="C85" s="23" t="s">
        <v>115</v>
      </c>
      <c r="D85" s="25">
        <v>1847</v>
      </c>
      <c r="E85" s="13">
        <f t="shared" si="8"/>
        <v>369.4</v>
      </c>
      <c r="F85" s="15">
        <v>133</v>
      </c>
      <c r="G85" s="15">
        <v>165</v>
      </c>
      <c r="H85" s="15">
        <v>0</v>
      </c>
      <c r="I85" s="15">
        <v>0</v>
      </c>
      <c r="J85" s="15">
        <v>133</v>
      </c>
      <c r="K85" s="15">
        <v>165</v>
      </c>
      <c r="L85" s="15">
        <v>173</v>
      </c>
      <c r="M85" s="7"/>
      <c r="N85" s="16">
        <f t="shared" si="9"/>
        <v>173</v>
      </c>
      <c r="O85" s="16">
        <f t="shared" si="10"/>
        <v>306</v>
      </c>
      <c r="P85" s="17">
        <f t="shared" si="7"/>
        <v>184.7</v>
      </c>
      <c r="Q85" s="16">
        <f t="shared" si="11"/>
        <v>306</v>
      </c>
      <c r="R85" s="16">
        <v>1</v>
      </c>
      <c r="S85" s="18"/>
    </row>
    <row r="86" spans="1:19">
      <c r="A86" s="10">
        <v>11</v>
      </c>
      <c r="B86" s="10">
        <v>1201</v>
      </c>
      <c r="C86" s="23" t="s">
        <v>116</v>
      </c>
      <c r="D86" s="25">
        <v>824</v>
      </c>
      <c r="E86" s="13">
        <f t="shared" si="8"/>
        <v>164.8</v>
      </c>
      <c r="F86" s="15">
        <v>64</v>
      </c>
      <c r="G86" s="15">
        <v>105</v>
      </c>
      <c r="H86" s="15">
        <v>0</v>
      </c>
      <c r="I86" s="15">
        <v>0</v>
      </c>
      <c r="J86" s="15">
        <v>64</v>
      </c>
      <c r="K86" s="15">
        <v>105</v>
      </c>
      <c r="L86" s="15">
        <v>232</v>
      </c>
      <c r="M86" s="15">
        <v>3</v>
      </c>
      <c r="N86" s="16">
        <f t="shared" si="9"/>
        <v>235</v>
      </c>
      <c r="O86" s="16">
        <f t="shared" si="10"/>
        <v>299</v>
      </c>
      <c r="P86" s="17">
        <f t="shared" si="7"/>
        <v>82.4</v>
      </c>
      <c r="Q86" s="16">
        <f t="shared" si="11"/>
        <v>296</v>
      </c>
      <c r="R86" s="16">
        <v>1</v>
      </c>
      <c r="S86" s="18"/>
    </row>
    <row r="87" spans="1:19">
      <c r="A87" s="10">
        <v>12</v>
      </c>
      <c r="B87" s="10">
        <v>1202</v>
      </c>
      <c r="C87" s="23" t="s">
        <v>117</v>
      </c>
      <c r="D87" s="25">
        <v>1368</v>
      </c>
      <c r="E87" s="13">
        <f t="shared" si="8"/>
        <v>273.60000000000002</v>
      </c>
      <c r="F87" s="15">
        <v>322</v>
      </c>
      <c r="G87" s="15">
        <v>342</v>
      </c>
      <c r="H87" s="15">
        <v>0</v>
      </c>
      <c r="I87" s="15">
        <v>0</v>
      </c>
      <c r="J87" s="15">
        <v>322</v>
      </c>
      <c r="K87" s="15">
        <v>342</v>
      </c>
      <c r="L87" s="15">
        <v>332</v>
      </c>
      <c r="M87" s="15">
        <v>6</v>
      </c>
      <c r="N87" s="16">
        <f t="shared" si="9"/>
        <v>338</v>
      </c>
      <c r="O87" s="16">
        <f t="shared" si="10"/>
        <v>660</v>
      </c>
      <c r="P87" s="17">
        <f t="shared" si="7"/>
        <v>136.80000000000001</v>
      </c>
      <c r="Q87" s="16">
        <f t="shared" si="11"/>
        <v>654</v>
      </c>
      <c r="R87" s="16">
        <v>1</v>
      </c>
      <c r="S87" s="18"/>
    </row>
    <row r="88" spans="1:19">
      <c r="A88" s="10">
        <v>13</v>
      </c>
      <c r="B88" s="10">
        <v>1203</v>
      </c>
      <c r="C88" s="23" t="s">
        <v>118</v>
      </c>
      <c r="D88" s="25">
        <v>1688</v>
      </c>
      <c r="E88" s="13">
        <f t="shared" si="8"/>
        <v>337.6</v>
      </c>
      <c r="F88" s="15">
        <v>25</v>
      </c>
      <c r="G88" s="15">
        <v>35</v>
      </c>
      <c r="H88" s="15">
        <v>0</v>
      </c>
      <c r="I88" s="15">
        <v>0</v>
      </c>
      <c r="J88" s="15">
        <v>25</v>
      </c>
      <c r="K88" s="15">
        <v>35</v>
      </c>
      <c r="L88" s="15">
        <v>28</v>
      </c>
      <c r="M88" s="15">
        <v>2</v>
      </c>
      <c r="N88" s="16">
        <f t="shared" si="9"/>
        <v>30</v>
      </c>
      <c r="O88" s="16">
        <f t="shared" si="10"/>
        <v>55</v>
      </c>
      <c r="P88" s="17">
        <f t="shared" si="7"/>
        <v>168.8</v>
      </c>
      <c r="Q88" s="16">
        <f t="shared" si="11"/>
        <v>53</v>
      </c>
      <c r="R88" s="16"/>
      <c r="S88" s="18"/>
    </row>
    <row r="89" spans="1:19">
      <c r="A89" s="10">
        <v>14</v>
      </c>
      <c r="B89" s="10">
        <v>1204</v>
      </c>
      <c r="C89" s="23" t="s">
        <v>119</v>
      </c>
      <c r="D89" s="25">
        <v>1689</v>
      </c>
      <c r="E89" s="13">
        <f t="shared" si="8"/>
        <v>337.8</v>
      </c>
      <c r="F89" s="15">
        <v>233</v>
      </c>
      <c r="G89" s="15">
        <v>310</v>
      </c>
      <c r="H89" s="15">
        <v>0</v>
      </c>
      <c r="I89" s="15">
        <v>0</v>
      </c>
      <c r="J89" s="15">
        <v>233</v>
      </c>
      <c r="K89" s="15">
        <v>310</v>
      </c>
      <c r="L89" s="15">
        <v>154</v>
      </c>
      <c r="M89" s="15">
        <v>49</v>
      </c>
      <c r="N89" s="16">
        <f t="shared" si="9"/>
        <v>203</v>
      </c>
      <c r="O89" s="16">
        <f t="shared" si="10"/>
        <v>436</v>
      </c>
      <c r="P89" s="17">
        <f t="shared" si="7"/>
        <v>168.9</v>
      </c>
      <c r="Q89" s="16">
        <f t="shared" si="11"/>
        <v>387</v>
      </c>
      <c r="R89" s="16">
        <v>1</v>
      </c>
      <c r="S89" s="18"/>
    </row>
    <row r="90" spans="1:19">
      <c r="A90" s="10">
        <v>15</v>
      </c>
      <c r="B90" s="10">
        <v>1205</v>
      </c>
      <c r="C90" s="23" t="s">
        <v>120</v>
      </c>
      <c r="D90" s="25">
        <v>3999</v>
      </c>
      <c r="E90" s="13">
        <f t="shared" si="8"/>
        <v>799.8</v>
      </c>
      <c r="F90" s="15">
        <v>204</v>
      </c>
      <c r="G90" s="15">
        <v>256</v>
      </c>
      <c r="H90" s="15">
        <v>0</v>
      </c>
      <c r="I90" s="15">
        <v>0</v>
      </c>
      <c r="J90" s="15">
        <v>204</v>
      </c>
      <c r="K90" s="15">
        <v>256</v>
      </c>
      <c r="L90" s="15">
        <v>50</v>
      </c>
      <c r="M90" s="15">
        <v>3</v>
      </c>
      <c r="N90" s="16">
        <f t="shared" si="9"/>
        <v>53</v>
      </c>
      <c r="O90" s="16">
        <f t="shared" si="10"/>
        <v>257</v>
      </c>
      <c r="P90" s="17">
        <f t="shared" si="7"/>
        <v>399.9</v>
      </c>
      <c r="Q90" s="16">
        <f t="shared" si="11"/>
        <v>254</v>
      </c>
      <c r="R90" s="16"/>
      <c r="S90" s="18"/>
    </row>
    <row r="91" spans="1:19">
      <c r="A91" s="10">
        <v>16</v>
      </c>
      <c r="B91" s="10">
        <v>1206</v>
      </c>
      <c r="C91" s="23" t="s">
        <v>121</v>
      </c>
      <c r="D91" s="25">
        <v>3447</v>
      </c>
      <c r="E91" s="13">
        <f t="shared" si="8"/>
        <v>689.4</v>
      </c>
      <c r="F91" s="15">
        <v>610</v>
      </c>
      <c r="G91" s="15">
        <v>690</v>
      </c>
      <c r="H91" s="15">
        <v>0</v>
      </c>
      <c r="I91" s="15">
        <v>0</v>
      </c>
      <c r="J91" s="15">
        <v>610</v>
      </c>
      <c r="K91" s="15">
        <v>690</v>
      </c>
      <c r="L91" s="15">
        <v>547</v>
      </c>
      <c r="M91" s="15">
        <v>390</v>
      </c>
      <c r="N91" s="16">
        <f t="shared" si="9"/>
        <v>937</v>
      </c>
      <c r="O91" s="16">
        <f t="shared" si="10"/>
        <v>1547</v>
      </c>
      <c r="P91" s="17">
        <f t="shared" si="7"/>
        <v>344.7</v>
      </c>
      <c r="Q91" s="16">
        <f t="shared" si="11"/>
        <v>1157</v>
      </c>
      <c r="R91" s="16">
        <v>1</v>
      </c>
      <c r="S91" s="18"/>
    </row>
    <row r="92" spans="1:19">
      <c r="A92" s="10">
        <v>17</v>
      </c>
      <c r="B92" s="10">
        <v>1207</v>
      </c>
      <c r="C92" s="23" t="s">
        <v>122</v>
      </c>
      <c r="D92" s="25">
        <v>1126</v>
      </c>
      <c r="E92" s="13">
        <f t="shared" si="8"/>
        <v>225.2</v>
      </c>
      <c r="F92" s="15">
        <v>170</v>
      </c>
      <c r="G92" s="15">
        <v>187</v>
      </c>
      <c r="H92" s="15">
        <v>0</v>
      </c>
      <c r="I92" s="15">
        <v>0</v>
      </c>
      <c r="J92" s="15">
        <v>170</v>
      </c>
      <c r="K92" s="15">
        <v>187</v>
      </c>
      <c r="L92" s="15">
        <v>550</v>
      </c>
      <c r="M92" s="15">
        <v>8</v>
      </c>
      <c r="N92" s="16">
        <f t="shared" si="9"/>
        <v>558</v>
      </c>
      <c r="O92" s="16">
        <f t="shared" si="10"/>
        <v>728</v>
      </c>
      <c r="P92" s="17">
        <f t="shared" si="7"/>
        <v>112.6</v>
      </c>
      <c r="Q92" s="16">
        <f t="shared" si="11"/>
        <v>720</v>
      </c>
      <c r="R92" s="16">
        <v>1</v>
      </c>
      <c r="S92" s="18"/>
    </row>
    <row r="93" spans="1:19">
      <c r="A93" s="10">
        <v>18</v>
      </c>
      <c r="B93" s="10">
        <v>1208</v>
      </c>
      <c r="C93" s="23" t="s">
        <v>123</v>
      </c>
      <c r="D93" s="25">
        <v>1569</v>
      </c>
      <c r="E93" s="13">
        <f t="shared" si="8"/>
        <v>313.8</v>
      </c>
      <c r="F93" s="15">
        <v>144</v>
      </c>
      <c r="G93" s="15">
        <v>156</v>
      </c>
      <c r="H93" s="15">
        <v>0</v>
      </c>
      <c r="I93" s="15">
        <v>0</v>
      </c>
      <c r="J93" s="15">
        <v>144</v>
      </c>
      <c r="K93" s="15">
        <v>156</v>
      </c>
      <c r="L93" s="15">
        <v>74</v>
      </c>
      <c r="M93" s="15">
        <v>49</v>
      </c>
      <c r="N93" s="16">
        <f t="shared" si="9"/>
        <v>123</v>
      </c>
      <c r="O93" s="16">
        <f t="shared" si="10"/>
        <v>267</v>
      </c>
      <c r="P93" s="17">
        <f t="shared" si="7"/>
        <v>156.9</v>
      </c>
      <c r="Q93" s="16">
        <f t="shared" si="11"/>
        <v>218</v>
      </c>
      <c r="R93" s="16">
        <v>1</v>
      </c>
      <c r="S93" s="18"/>
    </row>
    <row r="94" spans="1:19">
      <c r="A94" s="10">
        <v>19</v>
      </c>
      <c r="B94" s="10">
        <v>1209</v>
      </c>
      <c r="C94" s="23" t="s">
        <v>124</v>
      </c>
      <c r="D94" s="25">
        <v>2112</v>
      </c>
      <c r="E94" s="13">
        <f t="shared" si="8"/>
        <v>422.4</v>
      </c>
      <c r="F94" s="15">
        <v>140</v>
      </c>
      <c r="G94" s="15">
        <v>196</v>
      </c>
      <c r="H94" s="15">
        <v>0</v>
      </c>
      <c r="I94" s="15">
        <v>0</v>
      </c>
      <c r="J94" s="15">
        <v>140</v>
      </c>
      <c r="K94" s="15">
        <v>196</v>
      </c>
      <c r="L94" s="15">
        <v>282</v>
      </c>
      <c r="M94" s="15">
        <v>16</v>
      </c>
      <c r="N94" s="16">
        <f t="shared" si="9"/>
        <v>298</v>
      </c>
      <c r="O94" s="16">
        <f t="shared" si="10"/>
        <v>438</v>
      </c>
      <c r="P94" s="17">
        <f t="shared" si="7"/>
        <v>211.2</v>
      </c>
      <c r="Q94" s="16">
        <f t="shared" si="11"/>
        <v>422</v>
      </c>
      <c r="R94" s="16">
        <v>1</v>
      </c>
      <c r="S94" s="18"/>
    </row>
    <row r="95" spans="1:19">
      <c r="A95" s="10">
        <v>20</v>
      </c>
      <c r="B95" s="10">
        <v>1210</v>
      </c>
      <c r="C95" s="23" t="s">
        <v>125</v>
      </c>
      <c r="D95" s="25">
        <v>1678</v>
      </c>
      <c r="E95" s="13">
        <f t="shared" si="8"/>
        <v>335.6</v>
      </c>
      <c r="F95" s="15">
        <v>90</v>
      </c>
      <c r="G95" s="15">
        <v>117</v>
      </c>
      <c r="H95" s="15">
        <v>0</v>
      </c>
      <c r="I95" s="15">
        <v>0</v>
      </c>
      <c r="J95" s="15">
        <v>90</v>
      </c>
      <c r="K95" s="15">
        <v>117</v>
      </c>
      <c r="L95" s="15">
        <v>17</v>
      </c>
      <c r="M95" s="15">
        <v>6</v>
      </c>
      <c r="N95" s="16">
        <f t="shared" si="9"/>
        <v>23</v>
      </c>
      <c r="O95" s="16">
        <f t="shared" si="10"/>
        <v>113</v>
      </c>
      <c r="P95" s="17">
        <f t="shared" si="7"/>
        <v>167.8</v>
      </c>
      <c r="Q95" s="16">
        <f t="shared" si="11"/>
        <v>107</v>
      </c>
      <c r="R95" s="16"/>
      <c r="S95" s="18"/>
    </row>
    <row r="96" spans="1:19">
      <c r="A96" s="10">
        <v>21</v>
      </c>
      <c r="B96" s="10">
        <v>1211</v>
      </c>
      <c r="C96" s="23" t="s">
        <v>126</v>
      </c>
      <c r="D96" s="25">
        <v>1276</v>
      </c>
      <c r="E96" s="13">
        <f t="shared" si="8"/>
        <v>255.2</v>
      </c>
      <c r="F96" s="15">
        <v>54</v>
      </c>
      <c r="G96" s="15">
        <v>65</v>
      </c>
      <c r="H96" s="15">
        <v>0</v>
      </c>
      <c r="I96" s="15">
        <v>0</v>
      </c>
      <c r="J96" s="15">
        <v>54</v>
      </c>
      <c r="K96" s="15">
        <v>65</v>
      </c>
      <c r="L96" s="15">
        <v>55</v>
      </c>
      <c r="M96" s="15">
        <v>6</v>
      </c>
      <c r="N96" s="16">
        <f t="shared" si="9"/>
        <v>61</v>
      </c>
      <c r="O96" s="16">
        <f t="shared" si="10"/>
        <v>115</v>
      </c>
      <c r="P96" s="17">
        <f t="shared" si="7"/>
        <v>127.6</v>
      </c>
      <c r="Q96" s="16">
        <f t="shared" si="11"/>
        <v>109</v>
      </c>
      <c r="R96" s="16"/>
      <c r="S96" s="18"/>
    </row>
    <row r="97" spans="1:19">
      <c r="A97" s="10">
        <v>22</v>
      </c>
      <c r="B97" s="10">
        <v>1212</v>
      </c>
      <c r="C97" s="23" t="s">
        <v>127</v>
      </c>
      <c r="D97" s="25">
        <v>1821</v>
      </c>
      <c r="E97" s="13">
        <f t="shared" si="8"/>
        <v>364.2</v>
      </c>
      <c r="F97" s="15">
        <v>80</v>
      </c>
      <c r="G97" s="15">
        <v>84</v>
      </c>
      <c r="H97" s="15">
        <v>0</v>
      </c>
      <c r="I97" s="15">
        <v>0</v>
      </c>
      <c r="J97" s="15">
        <v>80</v>
      </c>
      <c r="K97" s="15">
        <v>84</v>
      </c>
      <c r="L97" s="15">
        <v>13</v>
      </c>
      <c r="M97" s="7"/>
      <c r="N97" s="16">
        <f t="shared" si="9"/>
        <v>13</v>
      </c>
      <c r="O97" s="16">
        <f t="shared" si="10"/>
        <v>93</v>
      </c>
      <c r="P97" s="17">
        <f t="shared" si="7"/>
        <v>182.1</v>
      </c>
      <c r="Q97" s="16">
        <f t="shared" si="11"/>
        <v>93</v>
      </c>
      <c r="R97" s="16"/>
      <c r="S97" s="18"/>
    </row>
    <row r="98" spans="1:19">
      <c r="A98" s="10">
        <v>23</v>
      </c>
      <c r="B98" s="10">
        <v>1213</v>
      </c>
      <c r="C98" s="23" t="s">
        <v>128</v>
      </c>
      <c r="D98" s="25">
        <v>2335</v>
      </c>
      <c r="E98" s="13">
        <f t="shared" si="8"/>
        <v>467</v>
      </c>
      <c r="F98" s="15">
        <v>23</v>
      </c>
      <c r="G98" s="15">
        <v>29</v>
      </c>
      <c r="H98" s="15">
        <v>0</v>
      </c>
      <c r="I98" s="15">
        <v>0</v>
      </c>
      <c r="J98" s="15">
        <v>23</v>
      </c>
      <c r="K98" s="15">
        <v>29</v>
      </c>
      <c r="L98" s="7"/>
      <c r="M98" s="7"/>
      <c r="N98" s="16">
        <f t="shared" si="9"/>
        <v>0</v>
      </c>
      <c r="O98" s="16">
        <f t="shared" si="10"/>
        <v>23</v>
      </c>
      <c r="P98" s="17">
        <f t="shared" si="7"/>
        <v>233.5</v>
      </c>
      <c r="Q98" s="16">
        <f t="shared" si="11"/>
        <v>23</v>
      </c>
      <c r="R98" s="16"/>
      <c r="S98" s="18"/>
    </row>
    <row r="99" spans="1:19">
      <c r="A99" s="10">
        <v>24</v>
      </c>
      <c r="B99" s="10">
        <v>10770</v>
      </c>
      <c r="C99" s="23" t="s">
        <v>40</v>
      </c>
      <c r="D99" s="25">
        <v>4800</v>
      </c>
      <c r="E99" s="13">
        <f t="shared" si="8"/>
        <v>960</v>
      </c>
      <c r="F99" s="14">
        <v>1690</v>
      </c>
      <c r="G99" s="14">
        <v>3010</v>
      </c>
      <c r="H99" s="15">
        <v>2</v>
      </c>
      <c r="I99" s="15">
        <v>2</v>
      </c>
      <c r="J99" s="14">
        <v>1692</v>
      </c>
      <c r="K99" s="14">
        <v>3012</v>
      </c>
      <c r="L99" s="15">
        <v>43</v>
      </c>
      <c r="M99" s="15">
        <v>123</v>
      </c>
      <c r="N99" s="16">
        <f t="shared" si="9"/>
        <v>166</v>
      </c>
      <c r="O99" s="16">
        <f t="shared" si="10"/>
        <v>1858</v>
      </c>
      <c r="P99" s="17">
        <f t="shared" si="7"/>
        <v>480</v>
      </c>
      <c r="Q99" s="16">
        <f t="shared" si="11"/>
        <v>1735</v>
      </c>
      <c r="R99" s="16"/>
      <c r="S99" s="18"/>
    </row>
    <row r="100" spans="1:19">
      <c r="A100" s="45" t="s">
        <v>25</v>
      </c>
      <c r="B100" s="45"/>
      <c r="C100" s="45"/>
      <c r="D100" s="28">
        <f>SUM(D76:D99)</f>
        <v>42537</v>
      </c>
      <c r="E100" s="28">
        <f t="shared" ref="E100" si="13">SUM(E76:E99)</f>
        <v>8507.4</v>
      </c>
      <c r="F100" s="21">
        <v>5146</v>
      </c>
      <c r="G100" s="21">
        <v>7109</v>
      </c>
      <c r="H100" s="22">
        <v>2</v>
      </c>
      <c r="I100" s="22">
        <v>2</v>
      </c>
      <c r="J100" s="21">
        <v>5148</v>
      </c>
      <c r="K100" s="21">
        <v>7111</v>
      </c>
      <c r="L100" s="21">
        <v>4788</v>
      </c>
      <c r="M100" s="22">
        <v>745</v>
      </c>
      <c r="N100" s="16">
        <f t="shared" si="9"/>
        <v>5533</v>
      </c>
      <c r="O100" s="16">
        <f t="shared" si="10"/>
        <v>10681</v>
      </c>
      <c r="P100" s="17">
        <f t="shared" si="7"/>
        <v>4253.7</v>
      </c>
      <c r="Q100" s="16">
        <f t="shared" si="11"/>
        <v>9936</v>
      </c>
      <c r="R100" s="16">
        <v>15</v>
      </c>
      <c r="S100" s="18"/>
    </row>
    <row r="101" spans="1:19">
      <c r="A101" s="10">
        <v>1</v>
      </c>
      <c r="B101" s="10">
        <v>1214</v>
      </c>
      <c r="C101" s="23" t="s">
        <v>129</v>
      </c>
      <c r="D101" s="25">
        <v>957</v>
      </c>
      <c r="E101" s="13">
        <f t="shared" si="8"/>
        <v>191.4</v>
      </c>
      <c r="F101" s="15">
        <v>158</v>
      </c>
      <c r="G101" s="15">
        <v>161</v>
      </c>
      <c r="H101" s="15">
        <v>0</v>
      </c>
      <c r="I101" s="15">
        <v>0</v>
      </c>
      <c r="J101" s="15">
        <v>158</v>
      </c>
      <c r="K101" s="15">
        <v>161</v>
      </c>
      <c r="L101" s="7"/>
      <c r="M101" s="7"/>
      <c r="N101" s="16">
        <f t="shared" si="9"/>
        <v>0</v>
      </c>
      <c r="O101" s="16">
        <f t="shared" si="10"/>
        <v>158</v>
      </c>
      <c r="P101" s="17">
        <f t="shared" si="7"/>
        <v>95.7</v>
      </c>
      <c r="Q101" s="16">
        <f t="shared" si="11"/>
        <v>158</v>
      </c>
      <c r="R101" s="16">
        <v>1</v>
      </c>
      <c r="S101" s="18"/>
    </row>
    <row r="102" spans="1:19">
      <c r="A102" s="10">
        <v>2</v>
      </c>
      <c r="B102" s="10">
        <v>1215</v>
      </c>
      <c r="C102" s="23" t="s">
        <v>130</v>
      </c>
      <c r="D102" s="25">
        <v>1475</v>
      </c>
      <c r="E102" s="13">
        <f t="shared" si="8"/>
        <v>295</v>
      </c>
      <c r="F102" s="15">
        <v>239</v>
      </c>
      <c r="G102" s="15">
        <v>277</v>
      </c>
      <c r="H102" s="15">
        <v>0</v>
      </c>
      <c r="I102" s="15">
        <v>0</v>
      </c>
      <c r="J102" s="15">
        <v>239</v>
      </c>
      <c r="K102" s="15">
        <v>277</v>
      </c>
      <c r="L102" s="15">
        <v>84</v>
      </c>
      <c r="M102" s="15">
        <v>33</v>
      </c>
      <c r="N102" s="16">
        <f t="shared" si="9"/>
        <v>117</v>
      </c>
      <c r="O102" s="16">
        <f t="shared" si="10"/>
        <v>356</v>
      </c>
      <c r="P102" s="17">
        <f t="shared" si="7"/>
        <v>147.5</v>
      </c>
      <c r="Q102" s="16">
        <f t="shared" si="11"/>
        <v>323</v>
      </c>
      <c r="R102" s="16">
        <v>1</v>
      </c>
      <c r="S102" s="18"/>
    </row>
    <row r="103" spans="1:19">
      <c r="A103" s="10">
        <v>3</v>
      </c>
      <c r="B103" s="10">
        <v>1216</v>
      </c>
      <c r="C103" s="23" t="s">
        <v>131</v>
      </c>
      <c r="D103" s="25">
        <v>2336</v>
      </c>
      <c r="E103" s="13">
        <f t="shared" si="8"/>
        <v>467.2</v>
      </c>
      <c r="F103" s="15">
        <v>78</v>
      </c>
      <c r="G103" s="15">
        <v>89</v>
      </c>
      <c r="H103" s="15">
        <v>0</v>
      </c>
      <c r="I103" s="15">
        <v>0</v>
      </c>
      <c r="J103" s="15">
        <v>78</v>
      </c>
      <c r="K103" s="15">
        <v>89</v>
      </c>
      <c r="L103" s="15">
        <v>22</v>
      </c>
      <c r="M103" s="15">
        <v>1</v>
      </c>
      <c r="N103" s="16">
        <f t="shared" si="9"/>
        <v>23</v>
      </c>
      <c r="O103" s="16">
        <f t="shared" si="10"/>
        <v>101</v>
      </c>
      <c r="P103" s="17">
        <f t="shared" si="7"/>
        <v>233.6</v>
      </c>
      <c r="Q103" s="16">
        <f t="shared" si="11"/>
        <v>100</v>
      </c>
      <c r="R103" s="16"/>
      <c r="S103" s="18"/>
    </row>
    <row r="104" spans="1:19">
      <c r="A104" s="10">
        <v>4</v>
      </c>
      <c r="B104" s="10">
        <v>1217</v>
      </c>
      <c r="C104" s="23" t="s">
        <v>132</v>
      </c>
      <c r="D104" s="25">
        <v>3228</v>
      </c>
      <c r="E104" s="13">
        <f t="shared" si="8"/>
        <v>645.6</v>
      </c>
      <c r="F104" s="15">
        <v>112</v>
      </c>
      <c r="G104" s="15">
        <v>118</v>
      </c>
      <c r="H104" s="15">
        <v>0</v>
      </c>
      <c r="I104" s="15">
        <v>0</v>
      </c>
      <c r="J104" s="15">
        <v>112</v>
      </c>
      <c r="K104" s="15">
        <v>118</v>
      </c>
      <c r="L104" s="15">
        <v>28</v>
      </c>
      <c r="M104" s="15">
        <v>17</v>
      </c>
      <c r="N104" s="16">
        <f t="shared" si="9"/>
        <v>45</v>
      </c>
      <c r="O104" s="16">
        <f t="shared" si="10"/>
        <v>157</v>
      </c>
      <c r="P104" s="17">
        <f t="shared" si="7"/>
        <v>322.8</v>
      </c>
      <c r="Q104" s="16">
        <f t="shared" si="11"/>
        <v>140</v>
      </c>
      <c r="R104" s="16"/>
      <c r="S104" s="18"/>
    </row>
    <row r="105" spans="1:19">
      <c r="A105" s="10">
        <v>5</v>
      </c>
      <c r="B105" s="10">
        <v>1218</v>
      </c>
      <c r="C105" s="23" t="s">
        <v>41</v>
      </c>
      <c r="D105" s="25">
        <v>1866</v>
      </c>
      <c r="E105" s="13">
        <f t="shared" si="8"/>
        <v>373.2</v>
      </c>
      <c r="F105" s="15">
        <v>128</v>
      </c>
      <c r="G105" s="15">
        <v>131</v>
      </c>
      <c r="H105" s="15">
        <v>0</v>
      </c>
      <c r="I105" s="15">
        <v>0</v>
      </c>
      <c r="J105" s="15">
        <v>128</v>
      </c>
      <c r="K105" s="15">
        <v>131</v>
      </c>
      <c r="L105" s="15">
        <v>103</v>
      </c>
      <c r="M105" s="15">
        <v>64</v>
      </c>
      <c r="N105" s="16">
        <f t="shared" si="9"/>
        <v>167</v>
      </c>
      <c r="O105" s="16">
        <f t="shared" si="10"/>
        <v>295</v>
      </c>
      <c r="P105" s="17">
        <f t="shared" si="7"/>
        <v>186.6</v>
      </c>
      <c r="Q105" s="16">
        <f t="shared" si="11"/>
        <v>231</v>
      </c>
      <c r="R105" s="16">
        <v>1</v>
      </c>
      <c r="S105" s="18"/>
    </row>
    <row r="106" spans="1:19">
      <c r="A106" s="10">
        <v>6</v>
      </c>
      <c r="B106" s="10">
        <v>1219</v>
      </c>
      <c r="C106" s="23" t="s">
        <v>133</v>
      </c>
      <c r="D106" s="25">
        <v>1444</v>
      </c>
      <c r="E106" s="13">
        <f t="shared" si="8"/>
        <v>288.8</v>
      </c>
      <c r="F106" s="15">
        <v>139</v>
      </c>
      <c r="G106" s="15">
        <v>151</v>
      </c>
      <c r="H106" s="15">
        <v>0</v>
      </c>
      <c r="I106" s="15">
        <v>0</v>
      </c>
      <c r="J106" s="15">
        <v>139</v>
      </c>
      <c r="K106" s="15">
        <v>151</v>
      </c>
      <c r="L106" s="15">
        <v>86</v>
      </c>
      <c r="M106" s="15">
        <v>41</v>
      </c>
      <c r="N106" s="16">
        <f t="shared" si="9"/>
        <v>127</v>
      </c>
      <c r="O106" s="16">
        <f t="shared" si="10"/>
        <v>266</v>
      </c>
      <c r="P106" s="17">
        <f t="shared" si="7"/>
        <v>144.4</v>
      </c>
      <c r="Q106" s="16">
        <f t="shared" si="11"/>
        <v>225</v>
      </c>
      <c r="R106" s="16">
        <v>1</v>
      </c>
      <c r="S106" s="18"/>
    </row>
    <row r="107" spans="1:19">
      <c r="A107" s="10">
        <v>7</v>
      </c>
      <c r="B107" s="10">
        <v>1220</v>
      </c>
      <c r="C107" s="23" t="s">
        <v>134</v>
      </c>
      <c r="D107" s="25">
        <v>3536</v>
      </c>
      <c r="E107" s="13">
        <f t="shared" si="8"/>
        <v>707.2</v>
      </c>
      <c r="F107" s="15">
        <v>22</v>
      </c>
      <c r="G107" s="15">
        <v>24</v>
      </c>
      <c r="H107" s="15">
        <v>0</v>
      </c>
      <c r="I107" s="15">
        <v>0</v>
      </c>
      <c r="J107" s="15">
        <v>22</v>
      </c>
      <c r="K107" s="15">
        <v>24</v>
      </c>
      <c r="L107" s="7"/>
      <c r="M107" s="7"/>
      <c r="N107" s="16">
        <f t="shared" si="9"/>
        <v>0</v>
      </c>
      <c r="O107" s="16">
        <f t="shared" si="10"/>
        <v>22</v>
      </c>
      <c r="P107" s="17">
        <f t="shared" si="7"/>
        <v>353.6</v>
      </c>
      <c r="Q107" s="16">
        <f t="shared" si="11"/>
        <v>22</v>
      </c>
      <c r="R107" s="16"/>
      <c r="S107" s="18"/>
    </row>
    <row r="108" spans="1:19">
      <c r="A108" s="10">
        <v>8</v>
      </c>
      <c r="B108" s="10">
        <v>1221</v>
      </c>
      <c r="C108" s="23" t="s">
        <v>135</v>
      </c>
      <c r="D108" s="25">
        <v>2349</v>
      </c>
      <c r="E108" s="13">
        <f t="shared" si="8"/>
        <v>469.8</v>
      </c>
      <c r="F108" s="15">
        <v>21</v>
      </c>
      <c r="G108" s="15">
        <v>30</v>
      </c>
      <c r="H108" s="15">
        <v>0</v>
      </c>
      <c r="I108" s="15">
        <v>0</v>
      </c>
      <c r="J108" s="15">
        <v>21</v>
      </c>
      <c r="K108" s="15">
        <v>30</v>
      </c>
      <c r="L108" s="7"/>
      <c r="M108" s="7"/>
      <c r="N108" s="16">
        <f t="shared" si="9"/>
        <v>0</v>
      </c>
      <c r="O108" s="16">
        <f t="shared" si="10"/>
        <v>21</v>
      </c>
      <c r="P108" s="17">
        <f t="shared" si="7"/>
        <v>234.9</v>
      </c>
      <c r="Q108" s="16">
        <f t="shared" si="11"/>
        <v>21</v>
      </c>
      <c r="R108" s="16"/>
      <c r="S108" s="18"/>
    </row>
    <row r="109" spans="1:19">
      <c r="A109" s="10">
        <v>9</v>
      </c>
      <c r="B109" s="10">
        <v>1222</v>
      </c>
      <c r="C109" s="23" t="s">
        <v>136</v>
      </c>
      <c r="D109" s="25">
        <v>740</v>
      </c>
      <c r="E109" s="13">
        <f t="shared" si="8"/>
        <v>148</v>
      </c>
      <c r="F109" s="15">
        <v>69</v>
      </c>
      <c r="G109" s="15">
        <v>71</v>
      </c>
      <c r="H109" s="15">
        <v>0</v>
      </c>
      <c r="I109" s="15">
        <v>0</v>
      </c>
      <c r="J109" s="15">
        <v>69</v>
      </c>
      <c r="K109" s="15">
        <v>71</v>
      </c>
      <c r="L109" s="15">
        <v>2</v>
      </c>
      <c r="M109" s="15">
        <v>1</v>
      </c>
      <c r="N109" s="16">
        <f t="shared" si="9"/>
        <v>3</v>
      </c>
      <c r="O109" s="16">
        <f t="shared" si="10"/>
        <v>72</v>
      </c>
      <c r="P109" s="17">
        <f t="shared" si="7"/>
        <v>74</v>
      </c>
      <c r="Q109" s="16">
        <f t="shared" si="11"/>
        <v>71</v>
      </c>
      <c r="R109" s="16"/>
      <c r="S109" s="18"/>
    </row>
    <row r="110" spans="1:19">
      <c r="A110" s="10">
        <v>10</v>
      </c>
      <c r="B110" s="10">
        <v>1223</v>
      </c>
      <c r="C110" s="23" t="s">
        <v>137</v>
      </c>
      <c r="D110" s="25">
        <v>1418</v>
      </c>
      <c r="E110" s="13">
        <f t="shared" si="8"/>
        <v>283.60000000000002</v>
      </c>
      <c r="F110" s="15">
        <v>73</v>
      </c>
      <c r="G110" s="15">
        <v>75</v>
      </c>
      <c r="H110" s="15">
        <v>0</v>
      </c>
      <c r="I110" s="15">
        <v>0</v>
      </c>
      <c r="J110" s="15">
        <v>73</v>
      </c>
      <c r="K110" s="15">
        <v>75</v>
      </c>
      <c r="L110" s="15">
        <v>1</v>
      </c>
      <c r="M110" s="7"/>
      <c r="N110" s="16">
        <f t="shared" si="9"/>
        <v>1</v>
      </c>
      <c r="O110" s="16">
        <f t="shared" si="10"/>
        <v>74</v>
      </c>
      <c r="P110" s="17">
        <f t="shared" si="7"/>
        <v>141.80000000000001</v>
      </c>
      <c r="Q110" s="16">
        <f t="shared" si="11"/>
        <v>74</v>
      </c>
      <c r="R110" s="16"/>
      <c r="S110" s="18"/>
    </row>
    <row r="111" spans="1:19">
      <c r="A111" s="10">
        <v>11</v>
      </c>
      <c r="B111" s="10">
        <v>1224</v>
      </c>
      <c r="C111" s="23" t="s">
        <v>138</v>
      </c>
      <c r="D111" s="25">
        <v>756</v>
      </c>
      <c r="E111" s="13">
        <f t="shared" si="8"/>
        <v>151.19999999999999</v>
      </c>
      <c r="F111" s="15">
        <v>13</v>
      </c>
      <c r="G111" s="15">
        <v>16</v>
      </c>
      <c r="H111" s="15">
        <v>0</v>
      </c>
      <c r="I111" s="15">
        <v>0</v>
      </c>
      <c r="J111" s="15">
        <v>13</v>
      </c>
      <c r="K111" s="15">
        <v>16</v>
      </c>
      <c r="L111" s="15">
        <v>1</v>
      </c>
      <c r="M111" s="15">
        <v>1</v>
      </c>
      <c r="N111" s="16">
        <f t="shared" si="9"/>
        <v>2</v>
      </c>
      <c r="O111" s="16">
        <f t="shared" si="10"/>
        <v>15</v>
      </c>
      <c r="P111" s="17">
        <f t="shared" si="7"/>
        <v>75.599999999999994</v>
      </c>
      <c r="Q111" s="16">
        <f t="shared" si="11"/>
        <v>14</v>
      </c>
      <c r="R111" s="16"/>
      <c r="S111" s="18"/>
    </row>
    <row r="112" spans="1:19">
      <c r="A112" s="10">
        <v>12</v>
      </c>
      <c r="B112" s="10">
        <v>1225</v>
      </c>
      <c r="C112" s="23" t="s">
        <v>139</v>
      </c>
      <c r="D112" s="25">
        <v>542</v>
      </c>
      <c r="E112" s="13">
        <f t="shared" si="8"/>
        <v>108.4</v>
      </c>
      <c r="F112" s="15">
        <v>91</v>
      </c>
      <c r="G112" s="15">
        <v>93</v>
      </c>
      <c r="H112" s="15">
        <v>0</v>
      </c>
      <c r="I112" s="15">
        <v>0</v>
      </c>
      <c r="J112" s="15">
        <v>91</v>
      </c>
      <c r="K112" s="15">
        <v>93</v>
      </c>
      <c r="L112" s="15">
        <v>41</v>
      </c>
      <c r="M112" s="15">
        <v>45</v>
      </c>
      <c r="N112" s="16">
        <f t="shared" si="9"/>
        <v>86</v>
      </c>
      <c r="O112" s="16">
        <f t="shared" si="10"/>
        <v>177</v>
      </c>
      <c r="P112" s="17">
        <f t="shared" si="7"/>
        <v>54.2</v>
      </c>
      <c r="Q112" s="16">
        <f t="shared" si="11"/>
        <v>132</v>
      </c>
      <c r="R112" s="16">
        <v>1</v>
      </c>
      <c r="S112" s="18"/>
    </row>
    <row r="113" spans="1:19">
      <c r="A113" s="10">
        <v>13</v>
      </c>
      <c r="B113" s="10">
        <v>1226</v>
      </c>
      <c r="C113" s="23" t="s">
        <v>140</v>
      </c>
      <c r="D113" s="25">
        <v>1044</v>
      </c>
      <c r="E113" s="13">
        <f t="shared" si="8"/>
        <v>208.8</v>
      </c>
      <c r="F113" s="15">
        <v>72</v>
      </c>
      <c r="G113" s="15">
        <v>79</v>
      </c>
      <c r="H113" s="15">
        <v>0</v>
      </c>
      <c r="I113" s="15">
        <v>0</v>
      </c>
      <c r="J113" s="15">
        <v>72</v>
      </c>
      <c r="K113" s="15">
        <v>79</v>
      </c>
      <c r="L113" s="15">
        <v>12</v>
      </c>
      <c r="M113" s="7"/>
      <c r="N113" s="16">
        <f t="shared" si="9"/>
        <v>12</v>
      </c>
      <c r="O113" s="16">
        <f t="shared" si="10"/>
        <v>84</v>
      </c>
      <c r="P113" s="17">
        <f t="shared" si="7"/>
        <v>104.4</v>
      </c>
      <c r="Q113" s="16">
        <f t="shared" si="11"/>
        <v>84</v>
      </c>
      <c r="R113" s="16"/>
      <c r="S113" s="18"/>
    </row>
    <row r="114" spans="1:19">
      <c r="A114" s="10">
        <v>14</v>
      </c>
      <c r="B114" s="10">
        <v>1227</v>
      </c>
      <c r="C114" s="23" t="s">
        <v>141</v>
      </c>
      <c r="D114" s="25">
        <v>1764</v>
      </c>
      <c r="E114" s="13">
        <f t="shared" si="8"/>
        <v>352.8</v>
      </c>
      <c r="F114" s="15">
        <v>7</v>
      </c>
      <c r="G114" s="15">
        <v>8</v>
      </c>
      <c r="H114" s="15">
        <v>0</v>
      </c>
      <c r="I114" s="15">
        <v>0</v>
      </c>
      <c r="J114" s="15">
        <v>7</v>
      </c>
      <c r="K114" s="15">
        <v>8</v>
      </c>
      <c r="L114" s="7"/>
      <c r="M114" s="7"/>
      <c r="N114" s="16">
        <f t="shared" si="9"/>
        <v>0</v>
      </c>
      <c r="O114" s="16">
        <f t="shared" si="10"/>
        <v>7</v>
      </c>
      <c r="P114" s="17">
        <f t="shared" si="7"/>
        <v>176.4</v>
      </c>
      <c r="Q114" s="16">
        <f t="shared" si="11"/>
        <v>7</v>
      </c>
      <c r="R114" s="16"/>
      <c r="S114" s="18"/>
    </row>
    <row r="115" spans="1:19">
      <c r="A115" s="10">
        <v>15</v>
      </c>
      <c r="B115" s="10">
        <v>1228</v>
      </c>
      <c r="C115" s="23" t="s">
        <v>142</v>
      </c>
      <c r="D115" s="25">
        <v>3637</v>
      </c>
      <c r="E115" s="13">
        <f t="shared" si="8"/>
        <v>727.4</v>
      </c>
      <c r="F115" s="15">
        <v>665</v>
      </c>
      <c r="G115" s="15">
        <v>755</v>
      </c>
      <c r="H115" s="15">
        <v>0</v>
      </c>
      <c r="I115" s="15">
        <v>0</v>
      </c>
      <c r="J115" s="15">
        <v>665</v>
      </c>
      <c r="K115" s="15">
        <v>755</v>
      </c>
      <c r="L115" s="15">
        <v>254</v>
      </c>
      <c r="M115" s="15">
        <v>9</v>
      </c>
      <c r="N115" s="16">
        <f t="shared" si="9"/>
        <v>263</v>
      </c>
      <c r="O115" s="16">
        <f t="shared" si="10"/>
        <v>928</v>
      </c>
      <c r="P115" s="17">
        <f t="shared" si="7"/>
        <v>363.7</v>
      </c>
      <c r="Q115" s="16">
        <f t="shared" si="11"/>
        <v>919</v>
      </c>
      <c r="R115" s="16">
        <v>1</v>
      </c>
      <c r="S115" s="18"/>
    </row>
    <row r="116" spans="1:19">
      <c r="A116" s="10">
        <v>16</v>
      </c>
      <c r="B116" s="10">
        <v>10771</v>
      </c>
      <c r="C116" s="23" t="s">
        <v>42</v>
      </c>
      <c r="D116" s="25">
        <v>2312</v>
      </c>
      <c r="E116" s="13">
        <f t="shared" si="8"/>
        <v>462.4</v>
      </c>
      <c r="F116" s="14">
        <v>1914</v>
      </c>
      <c r="G116" s="14">
        <v>2768</v>
      </c>
      <c r="H116" s="15">
        <v>1</v>
      </c>
      <c r="I116" s="15">
        <v>1</v>
      </c>
      <c r="J116" s="14">
        <v>1915</v>
      </c>
      <c r="K116" s="14">
        <v>2769</v>
      </c>
      <c r="L116" s="15">
        <v>48</v>
      </c>
      <c r="M116" s="15">
        <v>129</v>
      </c>
      <c r="N116" s="16">
        <f t="shared" si="9"/>
        <v>177</v>
      </c>
      <c r="O116" s="16">
        <f t="shared" si="10"/>
        <v>2092</v>
      </c>
      <c r="P116" s="17">
        <f t="shared" si="7"/>
        <v>231.2</v>
      </c>
      <c r="Q116" s="16">
        <f t="shared" si="11"/>
        <v>1963</v>
      </c>
      <c r="R116" s="16"/>
      <c r="S116" s="18"/>
    </row>
    <row r="117" spans="1:19">
      <c r="A117" s="45" t="s">
        <v>25</v>
      </c>
      <c r="B117" s="45"/>
      <c r="C117" s="45"/>
      <c r="D117" s="28">
        <f>SUM(D101:D116)</f>
        <v>29404</v>
      </c>
      <c r="E117" s="28">
        <f t="shared" ref="E117" si="14">SUM(E101:E116)</f>
        <v>5880.7999999999993</v>
      </c>
      <c r="F117" s="21">
        <v>3801</v>
      </c>
      <c r="G117" s="21">
        <v>4846</v>
      </c>
      <c r="H117" s="22">
        <v>1</v>
      </c>
      <c r="I117" s="22">
        <v>1</v>
      </c>
      <c r="J117" s="21">
        <v>3802</v>
      </c>
      <c r="K117" s="21">
        <v>4847</v>
      </c>
      <c r="L117" s="22">
        <v>682</v>
      </c>
      <c r="M117" s="22">
        <v>341</v>
      </c>
      <c r="N117" s="16">
        <f t="shared" si="9"/>
        <v>1023</v>
      </c>
      <c r="O117" s="16">
        <f t="shared" si="10"/>
        <v>4825</v>
      </c>
      <c r="P117" s="17">
        <f t="shared" si="7"/>
        <v>2940.3999999999996</v>
      </c>
      <c r="Q117" s="16">
        <f t="shared" si="11"/>
        <v>4484</v>
      </c>
      <c r="R117" s="16">
        <v>6</v>
      </c>
      <c r="S117" s="18"/>
    </row>
    <row r="118" spans="1:19">
      <c r="A118" s="10">
        <v>1</v>
      </c>
      <c r="B118" s="10">
        <v>1229</v>
      </c>
      <c r="C118" s="23" t="s">
        <v>143</v>
      </c>
      <c r="D118" s="25">
        <v>3271</v>
      </c>
      <c r="E118" s="13">
        <f t="shared" si="8"/>
        <v>654.20000000000005</v>
      </c>
      <c r="F118" s="15">
        <v>190</v>
      </c>
      <c r="G118" s="15">
        <v>237</v>
      </c>
      <c r="H118" s="15">
        <v>0</v>
      </c>
      <c r="I118" s="15">
        <v>0</v>
      </c>
      <c r="J118" s="15">
        <v>190</v>
      </c>
      <c r="K118" s="15">
        <v>237</v>
      </c>
      <c r="L118" s="15">
        <v>286</v>
      </c>
      <c r="M118" s="15">
        <v>23</v>
      </c>
      <c r="N118" s="16">
        <f t="shared" si="9"/>
        <v>309</v>
      </c>
      <c r="O118" s="16">
        <f t="shared" si="10"/>
        <v>499</v>
      </c>
      <c r="P118" s="17">
        <f t="shared" si="7"/>
        <v>327.10000000000002</v>
      </c>
      <c r="Q118" s="16">
        <f t="shared" si="11"/>
        <v>476</v>
      </c>
      <c r="R118" s="16">
        <v>1</v>
      </c>
      <c r="S118" s="18"/>
    </row>
    <row r="119" spans="1:19">
      <c r="A119" s="10">
        <v>2</v>
      </c>
      <c r="B119" s="10">
        <v>1230</v>
      </c>
      <c r="C119" s="23" t="s">
        <v>144</v>
      </c>
      <c r="D119" s="25">
        <v>14111</v>
      </c>
      <c r="E119" s="13">
        <f t="shared" si="8"/>
        <v>2822.2</v>
      </c>
      <c r="F119" s="15">
        <v>959</v>
      </c>
      <c r="G119" s="14">
        <v>1172</v>
      </c>
      <c r="H119" s="15">
        <v>0</v>
      </c>
      <c r="I119" s="15">
        <v>0</v>
      </c>
      <c r="J119" s="15">
        <v>959</v>
      </c>
      <c r="K119" s="14">
        <v>1172</v>
      </c>
      <c r="L119" s="15">
        <v>345</v>
      </c>
      <c r="M119" s="14">
        <v>1149</v>
      </c>
      <c r="N119" s="16">
        <f t="shared" si="9"/>
        <v>1494</v>
      </c>
      <c r="O119" s="16">
        <f t="shared" si="10"/>
        <v>2453</v>
      </c>
      <c r="P119" s="17">
        <f t="shared" si="7"/>
        <v>1411.1</v>
      </c>
      <c r="Q119" s="16">
        <f t="shared" si="11"/>
        <v>1304</v>
      </c>
      <c r="R119" s="16"/>
      <c r="S119" s="18"/>
    </row>
    <row r="120" spans="1:19">
      <c r="A120" s="10">
        <v>3</v>
      </c>
      <c r="B120" s="10">
        <v>1231</v>
      </c>
      <c r="C120" s="23" t="s">
        <v>145</v>
      </c>
      <c r="D120" s="25">
        <v>2569</v>
      </c>
      <c r="E120" s="13">
        <f t="shared" si="8"/>
        <v>513.79999999999995</v>
      </c>
      <c r="F120" s="15">
        <v>13</v>
      </c>
      <c r="G120" s="15">
        <v>13</v>
      </c>
      <c r="H120" s="15">
        <v>0</v>
      </c>
      <c r="I120" s="15">
        <v>0</v>
      </c>
      <c r="J120" s="15">
        <v>13</v>
      </c>
      <c r="K120" s="15">
        <v>13</v>
      </c>
      <c r="L120" s="15">
        <v>73</v>
      </c>
      <c r="M120" s="15">
        <v>3</v>
      </c>
      <c r="N120" s="16">
        <f t="shared" si="9"/>
        <v>76</v>
      </c>
      <c r="O120" s="16">
        <f t="shared" si="10"/>
        <v>89</v>
      </c>
      <c r="P120" s="17">
        <f t="shared" si="7"/>
        <v>256.89999999999998</v>
      </c>
      <c r="Q120" s="16">
        <f t="shared" si="11"/>
        <v>86</v>
      </c>
      <c r="R120" s="16"/>
      <c r="S120" s="18"/>
    </row>
    <row r="121" spans="1:19">
      <c r="A121" s="10">
        <v>4</v>
      </c>
      <c r="B121" s="10">
        <v>1232</v>
      </c>
      <c r="C121" s="23" t="s">
        <v>146</v>
      </c>
      <c r="D121" s="25">
        <v>29</v>
      </c>
      <c r="E121" s="13">
        <f t="shared" si="8"/>
        <v>5.8</v>
      </c>
      <c r="F121" s="15">
        <v>13</v>
      </c>
      <c r="G121" s="15">
        <v>14</v>
      </c>
      <c r="H121" s="15">
        <v>0</v>
      </c>
      <c r="I121" s="15">
        <v>0</v>
      </c>
      <c r="J121" s="15">
        <v>13</v>
      </c>
      <c r="K121" s="15">
        <v>14</v>
      </c>
      <c r="L121" s="15">
        <v>4</v>
      </c>
      <c r="M121" s="15">
        <v>2</v>
      </c>
      <c r="N121" s="16">
        <f t="shared" si="9"/>
        <v>6</v>
      </c>
      <c r="O121" s="16">
        <f t="shared" si="10"/>
        <v>19</v>
      </c>
      <c r="P121" s="17">
        <f t="shared" si="7"/>
        <v>2.9</v>
      </c>
      <c r="Q121" s="16">
        <f t="shared" si="11"/>
        <v>17</v>
      </c>
      <c r="R121" s="16">
        <v>1</v>
      </c>
      <c r="S121" s="18"/>
    </row>
    <row r="122" spans="1:19">
      <c r="A122" s="10">
        <v>5</v>
      </c>
      <c r="B122" s="10">
        <v>1233</v>
      </c>
      <c r="C122" s="23" t="s">
        <v>147</v>
      </c>
      <c r="D122" s="24">
        <v>2179</v>
      </c>
      <c r="E122" s="13">
        <f t="shared" si="8"/>
        <v>435.8</v>
      </c>
      <c r="F122" s="15">
        <v>155</v>
      </c>
      <c r="G122" s="15">
        <v>247</v>
      </c>
      <c r="H122" s="15">
        <v>0</v>
      </c>
      <c r="I122" s="15">
        <v>0</v>
      </c>
      <c r="J122" s="15">
        <v>155</v>
      </c>
      <c r="K122" s="15">
        <v>247</v>
      </c>
      <c r="L122" s="15">
        <v>30</v>
      </c>
      <c r="M122" s="15">
        <v>26</v>
      </c>
      <c r="N122" s="16">
        <f t="shared" si="9"/>
        <v>56</v>
      </c>
      <c r="O122" s="16">
        <f t="shared" si="10"/>
        <v>211</v>
      </c>
      <c r="P122" s="17">
        <f t="shared" si="7"/>
        <v>217.9</v>
      </c>
      <c r="Q122" s="16">
        <f t="shared" si="11"/>
        <v>185</v>
      </c>
      <c r="R122" s="16"/>
      <c r="S122" s="18"/>
    </row>
    <row r="123" spans="1:19">
      <c r="A123" s="10">
        <v>6</v>
      </c>
      <c r="B123" s="10">
        <v>1234</v>
      </c>
      <c r="C123" s="23" t="s">
        <v>148</v>
      </c>
      <c r="D123" s="25">
        <v>7870</v>
      </c>
      <c r="E123" s="13">
        <f t="shared" si="8"/>
        <v>1574</v>
      </c>
      <c r="F123" s="15">
        <v>349</v>
      </c>
      <c r="G123" s="15">
        <v>474</v>
      </c>
      <c r="H123" s="15">
        <v>0</v>
      </c>
      <c r="I123" s="15">
        <v>0</v>
      </c>
      <c r="J123" s="15">
        <v>349</v>
      </c>
      <c r="K123" s="15">
        <v>474</v>
      </c>
      <c r="L123" s="15">
        <v>359</v>
      </c>
      <c r="M123" s="15">
        <v>149</v>
      </c>
      <c r="N123" s="16">
        <f t="shared" si="9"/>
        <v>508</v>
      </c>
      <c r="O123" s="16">
        <f t="shared" si="10"/>
        <v>857</v>
      </c>
      <c r="P123" s="17">
        <f t="shared" si="7"/>
        <v>787</v>
      </c>
      <c r="Q123" s="16">
        <f t="shared" si="11"/>
        <v>708</v>
      </c>
      <c r="R123" s="16"/>
      <c r="S123" s="18"/>
    </row>
    <row r="124" spans="1:19">
      <c r="A124" s="10">
        <v>7</v>
      </c>
      <c r="B124" s="10">
        <v>1235</v>
      </c>
      <c r="C124" s="23" t="s">
        <v>149</v>
      </c>
      <c r="D124" s="25">
        <v>5554</v>
      </c>
      <c r="E124" s="13">
        <f t="shared" si="8"/>
        <v>1110.8</v>
      </c>
      <c r="F124" s="15">
        <v>39</v>
      </c>
      <c r="G124" s="15">
        <v>51</v>
      </c>
      <c r="H124" s="15">
        <v>0</v>
      </c>
      <c r="I124" s="15">
        <v>0</v>
      </c>
      <c r="J124" s="15">
        <v>39</v>
      </c>
      <c r="K124" s="15">
        <v>51</v>
      </c>
      <c r="L124" s="15">
        <v>15</v>
      </c>
      <c r="M124" s="15">
        <v>4</v>
      </c>
      <c r="N124" s="16">
        <f t="shared" si="9"/>
        <v>19</v>
      </c>
      <c r="O124" s="16">
        <f t="shared" si="10"/>
        <v>58</v>
      </c>
      <c r="P124" s="17">
        <f t="shared" si="7"/>
        <v>555.4</v>
      </c>
      <c r="Q124" s="16">
        <f t="shared" si="11"/>
        <v>54</v>
      </c>
      <c r="R124" s="16"/>
      <c r="S124" s="18"/>
    </row>
    <row r="125" spans="1:19">
      <c r="A125" s="10">
        <v>8</v>
      </c>
      <c r="B125" s="10">
        <v>1236</v>
      </c>
      <c r="C125" s="23" t="s">
        <v>150</v>
      </c>
      <c r="D125" s="25">
        <v>2587</v>
      </c>
      <c r="E125" s="13">
        <f t="shared" si="8"/>
        <v>517.4</v>
      </c>
      <c r="F125" s="15">
        <v>370</v>
      </c>
      <c r="G125" s="15">
        <v>477</v>
      </c>
      <c r="H125" s="15">
        <v>0</v>
      </c>
      <c r="I125" s="15">
        <v>0</v>
      </c>
      <c r="J125" s="15">
        <v>370</v>
      </c>
      <c r="K125" s="15">
        <v>477</v>
      </c>
      <c r="L125" s="15">
        <v>141</v>
      </c>
      <c r="M125" s="15">
        <v>48</v>
      </c>
      <c r="N125" s="16">
        <f t="shared" si="9"/>
        <v>189</v>
      </c>
      <c r="O125" s="16">
        <f t="shared" si="10"/>
        <v>559</v>
      </c>
      <c r="P125" s="17">
        <f t="shared" si="7"/>
        <v>258.7</v>
      </c>
      <c r="Q125" s="16">
        <f t="shared" si="11"/>
        <v>511</v>
      </c>
      <c r="R125" s="16">
        <v>1</v>
      </c>
      <c r="S125" s="18"/>
    </row>
    <row r="126" spans="1:19">
      <c r="A126" s="10">
        <v>9</v>
      </c>
      <c r="B126" s="10">
        <v>1237</v>
      </c>
      <c r="C126" s="23" t="s">
        <v>151</v>
      </c>
      <c r="D126" s="25">
        <v>3000</v>
      </c>
      <c r="E126" s="13">
        <f t="shared" si="8"/>
        <v>600</v>
      </c>
      <c r="F126" s="15">
        <v>153</v>
      </c>
      <c r="G126" s="15">
        <v>194</v>
      </c>
      <c r="H126" s="15">
        <v>0</v>
      </c>
      <c r="I126" s="15">
        <v>0</v>
      </c>
      <c r="J126" s="15">
        <v>153</v>
      </c>
      <c r="K126" s="15">
        <v>194</v>
      </c>
      <c r="L126" s="15">
        <v>84</v>
      </c>
      <c r="M126" s="15">
        <v>28</v>
      </c>
      <c r="N126" s="16">
        <f t="shared" si="9"/>
        <v>112</v>
      </c>
      <c r="O126" s="16">
        <f t="shared" si="10"/>
        <v>265</v>
      </c>
      <c r="P126" s="17">
        <f t="shared" si="7"/>
        <v>300</v>
      </c>
      <c r="Q126" s="16">
        <f t="shared" si="11"/>
        <v>237</v>
      </c>
      <c r="R126" s="16"/>
      <c r="S126" s="18"/>
    </row>
    <row r="127" spans="1:19">
      <c r="A127" s="10">
        <v>10</v>
      </c>
      <c r="B127" s="10">
        <v>1238</v>
      </c>
      <c r="C127" s="23" t="s">
        <v>152</v>
      </c>
      <c r="D127" s="25">
        <v>2142</v>
      </c>
      <c r="E127" s="13">
        <f t="shared" si="8"/>
        <v>428.4</v>
      </c>
      <c r="F127" s="15">
        <v>24</v>
      </c>
      <c r="G127" s="15">
        <v>31</v>
      </c>
      <c r="H127" s="15">
        <v>0</v>
      </c>
      <c r="I127" s="15">
        <v>0</v>
      </c>
      <c r="J127" s="15">
        <v>24</v>
      </c>
      <c r="K127" s="15">
        <v>31</v>
      </c>
      <c r="L127" s="15">
        <v>33</v>
      </c>
      <c r="M127" s="7"/>
      <c r="N127" s="16">
        <f t="shared" si="9"/>
        <v>33</v>
      </c>
      <c r="O127" s="16">
        <f t="shared" si="10"/>
        <v>57</v>
      </c>
      <c r="P127" s="17">
        <f t="shared" si="7"/>
        <v>214.2</v>
      </c>
      <c r="Q127" s="16">
        <f t="shared" si="11"/>
        <v>57</v>
      </c>
      <c r="R127" s="16"/>
      <c r="S127" s="18"/>
    </row>
    <row r="128" spans="1:19">
      <c r="A128" s="10">
        <v>11</v>
      </c>
      <c r="B128" s="10">
        <v>1239</v>
      </c>
      <c r="C128" s="23" t="s">
        <v>153</v>
      </c>
      <c r="D128" s="25">
        <v>2329</v>
      </c>
      <c r="E128" s="13">
        <f t="shared" si="8"/>
        <v>465.8</v>
      </c>
      <c r="F128" s="15">
        <v>69</v>
      </c>
      <c r="G128" s="15">
        <v>89</v>
      </c>
      <c r="H128" s="15">
        <v>0</v>
      </c>
      <c r="I128" s="15">
        <v>0</v>
      </c>
      <c r="J128" s="15">
        <v>69</v>
      </c>
      <c r="K128" s="15">
        <v>89</v>
      </c>
      <c r="L128" s="7"/>
      <c r="M128" s="7"/>
      <c r="N128" s="16">
        <f t="shared" si="9"/>
        <v>0</v>
      </c>
      <c r="O128" s="16">
        <f t="shared" si="10"/>
        <v>69</v>
      </c>
      <c r="P128" s="17">
        <f t="shared" si="7"/>
        <v>232.9</v>
      </c>
      <c r="Q128" s="16">
        <f t="shared" si="11"/>
        <v>69</v>
      </c>
      <c r="R128" s="16"/>
      <c r="S128" s="18"/>
    </row>
    <row r="129" spans="1:19">
      <c r="A129" s="10">
        <v>12</v>
      </c>
      <c r="B129" s="10">
        <v>1240</v>
      </c>
      <c r="C129" s="23" t="s">
        <v>154</v>
      </c>
      <c r="D129" s="25">
        <v>1985</v>
      </c>
      <c r="E129" s="13">
        <f t="shared" si="8"/>
        <v>397</v>
      </c>
      <c r="F129" s="15">
        <v>21</v>
      </c>
      <c r="G129" s="15">
        <v>31</v>
      </c>
      <c r="H129" s="15">
        <v>0</v>
      </c>
      <c r="I129" s="15">
        <v>0</v>
      </c>
      <c r="J129" s="15">
        <v>21</v>
      </c>
      <c r="K129" s="15">
        <v>31</v>
      </c>
      <c r="L129" s="15">
        <v>30</v>
      </c>
      <c r="M129" s="7"/>
      <c r="N129" s="16">
        <f t="shared" si="9"/>
        <v>30</v>
      </c>
      <c r="O129" s="16">
        <f t="shared" si="10"/>
        <v>51</v>
      </c>
      <c r="P129" s="17">
        <f t="shared" si="7"/>
        <v>198.5</v>
      </c>
      <c r="Q129" s="16">
        <f t="shared" si="11"/>
        <v>51</v>
      </c>
      <c r="R129" s="16"/>
      <c r="S129" s="18"/>
    </row>
    <row r="130" spans="1:19">
      <c r="A130" s="10">
        <v>13</v>
      </c>
      <c r="B130" s="10">
        <v>1241</v>
      </c>
      <c r="C130" s="23" t="s">
        <v>155</v>
      </c>
      <c r="D130" s="25">
        <v>2188</v>
      </c>
      <c r="E130" s="13">
        <f t="shared" si="8"/>
        <v>437.6</v>
      </c>
      <c r="F130" s="15">
        <v>20</v>
      </c>
      <c r="G130" s="15">
        <v>21</v>
      </c>
      <c r="H130" s="15">
        <v>0</v>
      </c>
      <c r="I130" s="15">
        <v>0</v>
      </c>
      <c r="J130" s="15">
        <v>20</v>
      </c>
      <c r="K130" s="15">
        <v>21</v>
      </c>
      <c r="L130" s="7"/>
      <c r="M130" s="7"/>
      <c r="N130" s="16">
        <f t="shared" si="9"/>
        <v>0</v>
      </c>
      <c r="O130" s="16">
        <f t="shared" si="10"/>
        <v>20</v>
      </c>
      <c r="P130" s="17">
        <f t="shared" si="7"/>
        <v>218.8</v>
      </c>
      <c r="Q130" s="16">
        <f t="shared" si="11"/>
        <v>20</v>
      </c>
      <c r="R130" s="16"/>
      <c r="S130" s="18"/>
    </row>
    <row r="131" spans="1:19">
      <c r="A131" s="10">
        <v>14</v>
      </c>
      <c r="B131" s="10">
        <v>1242</v>
      </c>
      <c r="C131" s="23" t="s">
        <v>156</v>
      </c>
      <c r="D131" s="25">
        <v>1765</v>
      </c>
      <c r="E131" s="13">
        <f t="shared" si="8"/>
        <v>353</v>
      </c>
      <c r="F131" s="15">
        <v>19</v>
      </c>
      <c r="G131" s="15">
        <v>24</v>
      </c>
      <c r="H131" s="15">
        <v>0</v>
      </c>
      <c r="I131" s="15">
        <v>0</v>
      </c>
      <c r="J131" s="15">
        <v>19</v>
      </c>
      <c r="K131" s="15">
        <v>24</v>
      </c>
      <c r="L131" s="7"/>
      <c r="M131" s="7"/>
      <c r="N131" s="16">
        <f t="shared" si="9"/>
        <v>0</v>
      </c>
      <c r="O131" s="16">
        <f t="shared" si="10"/>
        <v>19</v>
      </c>
      <c r="P131" s="17">
        <f t="shared" si="7"/>
        <v>176.5</v>
      </c>
      <c r="Q131" s="16">
        <f t="shared" si="11"/>
        <v>19</v>
      </c>
      <c r="R131" s="16"/>
      <c r="S131" s="18"/>
    </row>
    <row r="132" spans="1:19">
      <c r="A132" s="10">
        <v>15</v>
      </c>
      <c r="B132" s="10">
        <v>1243</v>
      </c>
      <c r="C132" s="23" t="s">
        <v>157</v>
      </c>
      <c r="D132" s="30"/>
      <c r="E132" s="31">
        <f t="shared" si="8"/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7"/>
      <c r="M132" s="7"/>
      <c r="N132" s="16">
        <f t="shared" si="9"/>
        <v>0</v>
      </c>
      <c r="O132" s="16">
        <f t="shared" si="10"/>
        <v>0</v>
      </c>
      <c r="P132" s="17">
        <f t="shared" ref="P132:P195" si="15">E132/2</f>
        <v>0</v>
      </c>
      <c r="Q132" s="16">
        <f t="shared" si="11"/>
        <v>0</v>
      </c>
      <c r="R132" s="16"/>
      <c r="S132" s="18"/>
    </row>
    <row r="133" spans="1:19">
      <c r="A133" s="10">
        <v>16</v>
      </c>
      <c r="B133" s="10">
        <v>1244</v>
      </c>
      <c r="C133" s="23" t="s">
        <v>43</v>
      </c>
      <c r="D133" s="25">
        <v>2609</v>
      </c>
      <c r="E133" s="13">
        <f t="shared" ref="E133:E196" si="16">(200*D133)/1000</f>
        <v>521.79999999999995</v>
      </c>
      <c r="F133" s="15">
        <v>148</v>
      </c>
      <c r="G133" s="15">
        <v>191</v>
      </c>
      <c r="H133" s="15">
        <v>0</v>
      </c>
      <c r="I133" s="15">
        <v>0</v>
      </c>
      <c r="J133" s="15">
        <v>148</v>
      </c>
      <c r="K133" s="15">
        <v>191</v>
      </c>
      <c r="L133" s="15">
        <v>73</v>
      </c>
      <c r="M133" s="15">
        <v>63</v>
      </c>
      <c r="N133" s="16">
        <f t="shared" ref="N133:N196" si="17">L133+M133</f>
        <v>136</v>
      </c>
      <c r="O133" s="16">
        <f t="shared" ref="O133:O196" si="18">J133+N133</f>
        <v>284</v>
      </c>
      <c r="P133" s="17">
        <f t="shared" si="15"/>
        <v>260.89999999999998</v>
      </c>
      <c r="Q133" s="16">
        <f t="shared" ref="Q133:Q196" si="19">L133+J133</f>
        <v>221</v>
      </c>
      <c r="R133" s="16"/>
      <c r="S133" s="18"/>
    </row>
    <row r="134" spans="1:19">
      <c r="A134" s="10">
        <v>17</v>
      </c>
      <c r="B134" s="10">
        <v>1245</v>
      </c>
      <c r="C134" s="23" t="s">
        <v>44</v>
      </c>
      <c r="D134" s="25">
        <v>1179</v>
      </c>
      <c r="E134" s="13">
        <f t="shared" si="16"/>
        <v>235.8</v>
      </c>
      <c r="F134" s="15">
        <v>5</v>
      </c>
      <c r="G134" s="15">
        <v>7</v>
      </c>
      <c r="H134" s="15">
        <v>0</v>
      </c>
      <c r="I134" s="15">
        <v>0</v>
      </c>
      <c r="J134" s="15">
        <v>5</v>
      </c>
      <c r="K134" s="15">
        <v>7</v>
      </c>
      <c r="L134" s="15">
        <v>3</v>
      </c>
      <c r="M134" s="7"/>
      <c r="N134" s="16">
        <f t="shared" si="17"/>
        <v>3</v>
      </c>
      <c r="O134" s="16">
        <f t="shared" si="18"/>
        <v>8</v>
      </c>
      <c r="P134" s="17">
        <f t="shared" si="15"/>
        <v>117.9</v>
      </c>
      <c r="Q134" s="16">
        <f t="shared" si="19"/>
        <v>8</v>
      </c>
      <c r="R134" s="16"/>
      <c r="S134" s="18"/>
    </row>
    <row r="135" spans="1:19">
      <c r="A135" s="10">
        <v>18</v>
      </c>
      <c r="B135" s="10">
        <v>1246</v>
      </c>
      <c r="C135" s="23" t="s">
        <v>158</v>
      </c>
      <c r="D135" s="25">
        <v>5331</v>
      </c>
      <c r="E135" s="13">
        <f t="shared" si="16"/>
        <v>1066.2</v>
      </c>
      <c r="F135" s="15">
        <v>447</v>
      </c>
      <c r="G135" s="15">
        <v>542</v>
      </c>
      <c r="H135" s="15">
        <v>0</v>
      </c>
      <c r="I135" s="15">
        <v>0</v>
      </c>
      <c r="J135" s="15">
        <v>447</v>
      </c>
      <c r="K135" s="15">
        <v>542</v>
      </c>
      <c r="L135" s="15">
        <v>89</v>
      </c>
      <c r="M135" s="15">
        <v>108</v>
      </c>
      <c r="N135" s="16">
        <f t="shared" si="17"/>
        <v>197</v>
      </c>
      <c r="O135" s="16">
        <f t="shared" si="18"/>
        <v>644</v>
      </c>
      <c r="P135" s="17">
        <f t="shared" si="15"/>
        <v>533.1</v>
      </c>
      <c r="Q135" s="16">
        <f t="shared" si="19"/>
        <v>536</v>
      </c>
      <c r="R135" s="16">
        <v>1</v>
      </c>
      <c r="S135" s="18"/>
    </row>
    <row r="136" spans="1:19">
      <c r="A136" s="10">
        <v>19</v>
      </c>
      <c r="B136" s="10">
        <v>1247</v>
      </c>
      <c r="C136" s="23" t="s">
        <v>159</v>
      </c>
      <c r="D136" s="25">
        <v>2606</v>
      </c>
      <c r="E136" s="13">
        <f t="shared" si="16"/>
        <v>521.20000000000005</v>
      </c>
      <c r="F136" s="15">
        <v>481</v>
      </c>
      <c r="G136" s="15">
        <v>562</v>
      </c>
      <c r="H136" s="15">
        <v>0</v>
      </c>
      <c r="I136" s="15">
        <v>0</v>
      </c>
      <c r="J136" s="15">
        <v>481</v>
      </c>
      <c r="K136" s="15">
        <v>562</v>
      </c>
      <c r="L136" s="15">
        <v>241</v>
      </c>
      <c r="M136" s="15">
        <v>227</v>
      </c>
      <c r="N136" s="16">
        <f t="shared" si="17"/>
        <v>468</v>
      </c>
      <c r="O136" s="16">
        <f t="shared" si="18"/>
        <v>949</v>
      </c>
      <c r="P136" s="17">
        <f t="shared" si="15"/>
        <v>260.60000000000002</v>
      </c>
      <c r="Q136" s="16">
        <f t="shared" si="19"/>
        <v>722</v>
      </c>
      <c r="R136" s="16">
        <v>1</v>
      </c>
      <c r="S136" s="18"/>
    </row>
    <row r="137" spans="1:19">
      <c r="A137" s="10">
        <v>20</v>
      </c>
      <c r="B137" s="10">
        <v>1248</v>
      </c>
      <c r="C137" s="23" t="s">
        <v>160</v>
      </c>
      <c r="D137" s="32">
        <v>2013</v>
      </c>
      <c r="E137" s="33">
        <f t="shared" si="16"/>
        <v>402.6</v>
      </c>
      <c r="F137" s="15">
        <v>30</v>
      </c>
      <c r="G137" s="15">
        <v>38</v>
      </c>
      <c r="H137" s="15">
        <v>0</v>
      </c>
      <c r="I137" s="15">
        <v>0</v>
      </c>
      <c r="J137" s="15">
        <v>30</v>
      </c>
      <c r="K137" s="15">
        <v>38</v>
      </c>
      <c r="L137" s="15">
        <v>18</v>
      </c>
      <c r="M137" s="15">
        <v>1</v>
      </c>
      <c r="N137" s="16">
        <f t="shared" si="17"/>
        <v>19</v>
      </c>
      <c r="O137" s="16">
        <f t="shared" si="18"/>
        <v>49</v>
      </c>
      <c r="P137" s="17">
        <f t="shared" si="15"/>
        <v>201.3</v>
      </c>
      <c r="Q137" s="16">
        <f t="shared" si="19"/>
        <v>48</v>
      </c>
      <c r="R137" s="16"/>
      <c r="S137" s="18"/>
    </row>
    <row r="138" spans="1:19">
      <c r="A138" s="10">
        <v>21</v>
      </c>
      <c r="B138" s="10">
        <v>10772</v>
      </c>
      <c r="C138" s="23" t="s">
        <v>45</v>
      </c>
      <c r="D138" s="25">
        <v>12068</v>
      </c>
      <c r="E138" s="13">
        <f t="shared" si="16"/>
        <v>2413.6</v>
      </c>
      <c r="F138" s="14">
        <v>2748</v>
      </c>
      <c r="G138" s="14">
        <v>4151</v>
      </c>
      <c r="H138" s="15">
        <v>2</v>
      </c>
      <c r="I138" s="15">
        <v>2</v>
      </c>
      <c r="J138" s="14">
        <v>2750</v>
      </c>
      <c r="K138" s="14">
        <v>4153</v>
      </c>
      <c r="L138" s="15">
        <v>576</v>
      </c>
      <c r="M138" s="14">
        <v>2705</v>
      </c>
      <c r="N138" s="16">
        <f t="shared" si="17"/>
        <v>3281</v>
      </c>
      <c r="O138" s="16">
        <f t="shared" si="18"/>
        <v>6031</v>
      </c>
      <c r="P138" s="17">
        <f t="shared" si="15"/>
        <v>1206.8</v>
      </c>
      <c r="Q138" s="16">
        <f t="shared" si="19"/>
        <v>3326</v>
      </c>
      <c r="R138" s="16"/>
      <c r="S138" s="18"/>
    </row>
    <row r="139" spans="1:19">
      <c r="A139" s="10">
        <v>22</v>
      </c>
      <c r="B139" s="10">
        <v>23782</v>
      </c>
      <c r="C139" s="23" t="s">
        <v>46</v>
      </c>
      <c r="D139" s="25">
        <v>2816</v>
      </c>
      <c r="E139" s="13">
        <f t="shared" si="16"/>
        <v>563.20000000000005</v>
      </c>
      <c r="F139" s="15">
        <v>237</v>
      </c>
      <c r="G139" s="15">
        <v>293</v>
      </c>
      <c r="H139" s="15">
        <v>0</v>
      </c>
      <c r="I139" s="15">
        <v>0</v>
      </c>
      <c r="J139" s="15">
        <v>237</v>
      </c>
      <c r="K139" s="15">
        <v>293</v>
      </c>
      <c r="L139" s="15">
        <v>63</v>
      </c>
      <c r="M139" s="15">
        <v>204</v>
      </c>
      <c r="N139" s="16">
        <f t="shared" si="17"/>
        <v>267</v>
      </c>
      <c r="O139" s="16">
        <f t="shared" si="18"/>
        <v>504</v>
      </c>
      <c r="P139" s="17">
        <f t="shared" si="15"/>
        <v>281.60000000000002</v>
      </c>
      <c r="Q139" s="16">
        <f t="shared" si="19"/>
        <v>300</v>
      </c>
      <c r="R139" s="16">
        <v>1</v>
      </c>
      <c r="S139" s="18"/>
    </row>
    <row r="140" spans="1:19">
      <c r="A140" s="45" t="s">
        <v>25</v>
      </c>
      <c r="B140" s="45"/>
      <c r="C140" s="45"/>
      <c r="D140" s="28">
        <f>SUM(D118:D139)</f>
        <v>80201</v>
      </c>
      <c r="E140" s="28">
        <f t="shared" ref="E140" si="20">SUM(E118:E139)</f>
        <v>16040.2</v>
      </c>
      <c r="F140" s="21">
        <v>6490</v>
      </c>
      <c r="G140" s="21">
        <v>8859</v>
      </c>
      <c r="H140" s="22">
        <v>2</v>
      </c>
      <c r="I140" s="22">
        <v>2</v>
      </c>
      <c r="J140" s="21">
        <v>6492</v>
      </c>
      <c r="K140" s="21">
        <v>8861</v>
      </c>
      <c r="L140" s="21">
        <v>2463</v>
      </c>
      <c r="M140" s="21">
        <v>4740</v>
      </c>
      <c r="N140" s="16">
        <f t="shared" si="17"/>
        <v>7203</v>
      </c>
      <c r="O140" s="16">
        <f t="shared" si="18"/>
        <v>13695</v>
      </c>
      <c r="P140" s="17">
        <f t="shared" si="15"/>
        <v>8020.1</v>
      </c>
      <c r="Q140" s="16">
        <f t="shared" si="19"/>
        <v>8955</v>
      </c>
      <c r="R140" s="16">
        <v>6</v>
      </c>
      <c r="S140" s="18"/>
    </row>
    <row r="141" spans="1:19">
      <c r="A141" s="10">
        <v>1</v>
      </c>
      <c r="B141" s="10">
        <v>1249</v>
      </c>
      <c r="C141" s="23" t="s">
        <v>161</v>
      </c>
      <c r="D141" s="24">
        <v>3021</v>
      </c>
      <c r="E141" s="13">
        <f t="shared" si="16"/>
        <v>604.20000000000005</v>
      </c>
      <c r="F141" s="15">
        <v>88</v>
      </c>
      <c r="G141" s="15">
        <v>99</v>
      </c>
      <c r="H141" s="15">
        <v>0</v>
      </c>
      <c r="I141" s="15">
        <v>0</v>
      </c>
      <c r="J141" s="15">
        <v>88</v>
      </c>
      <c r="K141" s="15">
        <v>99</v>
      </c>
      <c r="L141" s="15">
        <v>109</v>
      </c>
      <c r="M141" s="15">
        <v>5</v>
      </c>
      <c r="N141" s="16">
        <f t="shared" si="17"/>
        <v>114</v>
      </c>
      <c r="O141" s="16">
        <f t="shared" si="18"/>
        <v>202</v>
      </c>
      <c r="P141" s="17">
        <f t="shared" si="15"/>
        <v>302.10000000000002</v>
      </c>
      <c r="Q141" s="16">
        <f t="shared" si="19"/>
        <v>197</v>
      </c>
      <c r="R141" s="16"/>
      <c r="S141" s="18"/>
    </row>
    <row r="142" spans="1:19">
      <c r="A142" s="10">
        <v>2</v>
      </c>
      <c r="B142" s="10">
        <v>1250</v>
      </c>
      <c r="C142" s="23" t="s">
        <v>162</v>
      </c>
      <c r="D142" s="25">
        <v>1439</v>
      </c>
      <c r="E142" s="13">
        <f t="shared" si="16"/>
        <v>287.8</v>
      </c>
      <c r="F142" s="15">
        <v>34</v>
      </c>
      <c r="G142" s="15">
        <v>41</v>
      </c>
      <c r="H142" s="15">
        <v>0</v>
      </c>
      <c r="I142" s="15">
        <v>0</v>
      </c>
      <c r="J142" s="15">
        <v>34</v>
      </c>
      <c r="K142" s="15">
        <v>41</v>
      </c>
      <c r="L142" s="15">
        <v>21</v>
      </c>
      <c r="M142" s="15">
        <v>1</v>
      </c>
      <c r="N142" s="16">
        <f t="shared" si="17"/>
        <v>22</v>
      </c>
      <c r="O142" s="16">
        <f t="shared" si="18"/>
        <v>56</v>
      </c>
      <c r="P142" s="17">
        <f t="shared" si="15"/>
        <v>143.9</v>
      </c>
      <c r="Q142" s="16">
        <f t="shared" si="19"/>
        <v>55</v>
      </c>
      <c r="R142" s="16"/>
      <c r="S142" s="18"/>
    </row>
    <row r="143" spans="1:19">
      <c r="A143" s="10">
        <v>3</v>
      </c>
      <c r="B143" s="10">
        <v>1251</v>
      </c>
      <c r="C143" s="23" t="s">
        <v>163</v>
      </c>
      <c r="D143" s="25">
        <v>2272</v>
      </c>
      <c r="E143" s="13">
        <f t="shared" si="16"/>
        <v>454.4</v>
      </c>
      <c r="F143" s="15">
        <v>35</v>
      </c>
      <c r="G143" s="15">
        <v>43</v>
      </c>
      <c r="H143" s="15">
        <v>0</v>
      </c>
      <c r="I143" s="15">
        <v>0</v>
      </c>
      <c r="J143" s="15">
        <v>35</v>
      </c>
      <c r="K143" s="15">
        <v>43</v>
      </c>
      <c r="L143" s="15">
        <v>45</v>
      </c>
      <c r="M143" s="15">
        <v>31</v>
      </c>
      <c r="N143" s="16">
        <f t="shared" si="17"/>
        <v>76</v>
      </c>
      <c r="O143" s="16">
        <f t="shared" si="18"/>
        <v>111</v>
      </c>
      <c r="P143" s="17">
        <f t="shared" si="15"/>
        <v>227.2</v>
      </c>
      <c r="Q143" s="16">
        <f t="shared" si="19"/>
        <v>80</v>
      </c>
      <c r="R143" s="16"/>
      <c r="S143" s="18"/>
    </row>
    <row r="144" spans="1:19">
      <c r="A144" s="10">
        <v>4</v>
      </c>
      <c r="B144" s="10">
        <v>1252</v>
      </c>
      <c r="C144" s="23" t="s">
        <v>164</v>
      </c>
      <c r="D144" s="25">
        <v>1919</v>
      </c>
      <c r="E144" s="13">
        <f t="shared" si="16"/>
        <v>383.8</v>
      </c>
      <c r="F144" s="15">
        <v>73</v>
      </c>
      <c r="G144" s="15">
        <v>81</v>
      </c>
      <c r="H144" s="15">
        <v>0</v>
      </c>
      <c r="I144" s="15">
        <v>0</v>
      </c>
      <c r="J144" s="15">
        <v>73</v>
      </c>
      <c r="K144" s="15">
        <v>81</v>
      </c>
      <c r="L144" s="15">
        <v>53</v>
      </c>
      <c r="M144" s="15">
        <v>4</v>
      </c>
      <c r="N144" s="16">
        <f t="shared" si="17"/>
        <v>57</v>
      </c>
      <c r="O144" s="16">
        <f t="shared" si="18"/>
        <v>130</v>
      </c>
      <c r="P144" s="17">
        <f t="shared" si="15"/>
        <v>191.9</v>
      </c>
      <c r="Q144" s="16">
        <f t="shared" si="19"/>
        <v>126</v>
      </c>
      <c r="R144" s="16"/>
      <c r="S144" s="18"/>
    </row>
    <row r="145" spans="1:19">
      <c r="A145" s="10">
        <v>5</v>
      </c>
      <c r="B145" s="10">
        <v>1253</v>
      </c>
      <c r="C145" s="23" t="s">
        <v>165</v>
      </c>
      <c r="D145" s="25">
        <v>1615</v>
      </c>
      <c r="E145" s="13">
        <f t="shared" si="16"/>
        <v>323</v>
      </c>
      <c r="F145" s="15">
        <v>34</v>
      </c>
      <c r="G145" s="15">
        <v>38</v>
      </c>
      <c r="H145" s="15">
        <v>0</v>
      </c>
      <c r="I145" s="15">
        <v>0</v>
      </c>
      <c r="J145" s="15">
        <v>34</v>
      </c>
      <c r="K145" s="15">
        <v>38</v>
      </c>
      <c r="L145" s="15">
        <v>3</v>
      </c>
      <c r="M145" s="7"/>
      <c r="N145" s="16">
        <f t="shared" si="17"/>
        <v>3</v>
      </c>
      <c r="O145" s="16">
        <f t="shared" si="18"/>
        <v>37</v>
      </c>
      <c r="P145" s="17">
        <f t="shared" si="15"/>
        <v>161.5</v>
      </c>
      <c r="Q145" s="16">
        <f t="shared" si="19"/>
        <v>37</v>
      </c>
      <c r="R145" s="16"/>
      <c r="S145" s="18"/>
    </row>
    <row r="146" spans="1:19">
      <c r="A146" s="10">
        <v>6</v>
      </c>
      <c r="B146" s="10">
        <v>1254</v>
      </c>
      <c r="C146" s="23" t="s">
        <v>166</v>
      </c>
      <c r="D146" s="25">
        <v>1156</v>
      </c>
      <c r="E146" s="13">
        <f t="shared" si="16"/>
        <v>231.2</v>
      </c>
      <c r="F146" s="15">
        <v>19</v>
      </c>
      <c r="G146" s="15">
        <v>20</v>
      </c>
      <c r="H146" s="15">
        <v>0</v>
      </c>
      <c r="I146" s="15">
        <v>0</v>
      </c>
      <c r="J146" s="15">
        <v>19</v>
      </c>
      <c r="K146" s="15">
        <v>20</v>
      </c>
      <c r="L146" s="15">
        <v>26</v>
      </c>
      <c r="M146" s="15">
        <v>10</v>
      </c>
      <c r="N146" s="16">
        <f t="shared" si="17"/>
        <v>36</v>
      </c>
      <c r="O146" s="16">
        <f t="shared" si="18"/>
        <v>55</v>
      </c>
      <c r="P146" s="17">
        <f t="shared" si="15"/>
        <v>115.6</v>
      </c>
      <c r="Q146" s="16">
        <f t="shared" si="19"/>
        <v>45</v>
      </c>
      <c r="R146" s="16"/>
      <c r="S146" s="18"/>
    </row>
    <row r="147" spans="1:19">
      <c r="A147" s="10">
        <v>7</v>
      </c>
      <c r="B147" s="10">
        <v>1255</v>
      </c>
      <c r="C147" s="23" t="s">
        <v>167</v>
      </c>
      <c r="D147" s="25">
        <v>3115</v>
      </c>
      <c r="E147" s="13">
        <f t="shared" si="16"/>
        <v>623</v>
      </c>
      <c r="F147" s="15">
        <v>229</v>
      </c>
      <c r="G147" s="15">
        <v>309</v>
      </c>
      <c r="H147" s="15">
        <v>0</v>
      </c>
      <c r="I147" s="15">
        <v>0</v>
      </c>
      <c r="J147" s="15">
        <v>229</v>
      </c>
      <c r="K147" s="15">
        <v>309</v>
      </c>
      <c r="L147" s="15">
        <v>151</v>
      </c>
      <c r="M147" s="15">
        <v>7</v>
      </c>
      <c r="N147" s="16">
        <f t="shared" si="17"/>
        <v>158</v>
      </c>
      <c r="O147" s="16">
        <f t="shared" si="18"/>
        <v>387</v>
      </c>
      <c r="P147" s="17">
        <f t="shared" si="15"/>
        <v>311.5</v>
      </c>
      <c r="Q147" s="16">
        <f t="shared" si="19"/>
        <v>380</v>
      </c>
      <c r="R147" s="16">
        <v>1</v>
      </c>
      <c r="S147" s="18"/>
    </row>
    <row r="148" spans="1:19">
      <c r="A148" s="10">
        <v>8</v>
      </c>
      <c r="B148" s="10">
        <v>1256</v>
      </c>
      <c r="C148" s="23" t="s">
        <v>168</v>
      </c>
      <c r="D148" s="25">
        <v>1675</v>
      </c>
      <c r="E148" s="13">
        <f t="shared" si="16"/>
        <v>335</v>
      </c>
      <c r="F148" s="15">
        <v>24</v>
      </c>
      <c r="G148" s="15">
        <v>34</v>
      </c>
      <c r="H148" s="15">
        <v>0</v>
      </c>
      <c r="I148" s="15">
        <v>0</v>
      </c>
      <c r="J148" s="15">
        <v>24</v>
      </c>
      <c r="K148" s="15">
        <v>34</v>
      </c>
      <c r="L148" s="15">
        <v>26</v>
      </c>
      <c r="M148" s="15">
        <v>1</v>
      </c>
      <c r="N148" s="16">
        <f t="shared" si="17"/>
        <v>27</v>
      </c>
      <c r="O148" s="16">
        <f t="shared" si="18"/>
        <v>51</v>
      </c>
      <c r="P148" s="17">
        <f t="shared" si="15"/>
        <v>167.5</v>
      </c>
      <c r="Q148" s="16">
        <f t="shared" si="19"/>
        <v>50</v>
      </c>
      <c r="R148" s="16"/>
      <c r="S148" s="18"/>
    </row>
    <row r="149" spans="1:19">
      <c r="A149" s="10">
        <v>9</v>
      </c>
      <c r="B149" s="10">
        <v>1257</v>
      </c>
      <c r="C149" s="23" t="s">
        <v>169</v>
      </c>
      <c r="D149" s="25">
        <v>2378</v>
      </c>
      <c r="E149" s="13">
        <f t="shared" si="16"/>
        <v>475.6</v>
      </c>
      <c r="F149" s="15">
        <v>377</v>
      </c>
      <c r="G149" s="15">
        <v>467</v>
      </c>
      <c r="H149" s="15">
        <v>0</v>
      </c>
      <c r="I149" s="15">
        <v>0</v>
      </c>
      <c r="J149" s="15">
        <v>377</v>
      </c>
      <c r="K149" s="15">
        <v>467</v>
      </c>
      <c r="L149" s="15">
        <v>326</v>
      </c>
      <c r="M149" s="15">
        <v>37</v>
      </c>
      <c r="N149" s="16">
        <f t="shared" si="17"/>
        <v>363</v>
      </c>
      <c r="O149" s="16">
        <f t="shared" si="18"/>
        <v>740</v>
      </c>
      <c r="P149" s="17">
        <f t="shared" si="15"/>
        <v>237.8</v>
      </c>
      <c r="Q149" s="16">
        <f t="shared" si="19"/>
        <v>703</v>
      </c>
      <c r="R149" s="16">
        <v>1</v>
      </c>
      <c r="S149" s="18"/>
    </row>
    <row r="150" spans="1:19">
      <c r="A150" s="10">
        <v>10</v>
      </c>
      <c r="B150" s="10">
        <v>1258</v>
      </c>
      <c r="C150" s="23" t="s">
        <v>170</v>
      </c>
      <c r="D150" s="25">
        <v>1430</v>
      </c>
      <c r="E150" s="13">
        <f t="shared" si="16"/>
        <v>286</v>
      </c>
      <c r="F150" s="15">
        <v>39</v>
      </c>
      <c r="G150" s="15">
        <v>49</v>
      </c>
      <c r="H150" s="15">
        <v>0</v>
      </c>
      <c r="I150" s="15">
        <v>0</v>
      </c>
      <c r="J150" s="15">
        <v>39</v>
      </c>
      <c r="K150" s="15">
        <v>49</v>
      </c>
      <c r="L150" s="15">
        <v>35</v>
      </c>
      <c r="M150" s="15">
        <v>5</v>
      </c>
      <c r="N150" s="16">
        <f t="shared" si="17"/>
        <v>40</v>
      </c>
      <c r="O150" s="16">
        <f t="shared" si="18"/>
        <v>79</v>
      </c>
      <c r="P150" s="17">
        <f t="shared" si="15"/>
        <v>143</v>
      </c>
      <c r="Q150" s="16">
        <f t="shared" si="19"/>
        <v>74</v>
      </c>
      <c r="R150" s="16"/>
      <c r="S150" s="18"/>
    </row>
    <row r="151" spans="1:19">
      <c r="A151" s="10">
        <v>11</v>
      </c>
      <c r="B151" s="10">
        <v>1259</v>
      </c>
      <c r="C151" s="23" t="s">
        <v>171</v>
      </c>
      <c r="D151" s="25">
        <v>3024</v>
      </c>
      <c r="E151" s="13">
        <f t="shared" si="16"/>
        <v>604.79999999999995</v>
      </c>
      <c r="F151" s="15">
        <v>265</v>
      </c>
      <c r="G151" s="15">
        <v>471</v>
      </c>
      <c r="H151" s="15">
        <v>0</v>
      </c>
      <c r="I151" s="15">
        <v>0</v>
      </c>
      <c r="J151" s="15">
        <v>265</v>
      </c>
      <c r="K151" s="15">
        <v>471</v>
      </c>
      <c r="L151" s="15">
        <v>173</v>
      </c>
      <c r="M151" s="15">
        <v>34</v>
      </c>
      <c r="N151" s="16">
        <f t="shared" si="17"/>
        <v>207</v>
      </c>
      <c r="O151" s="16">
        <f t="shared" si="18"/>
        <v>472</v>
      </c>
      <c r="P151" s="17">
        <f t="shared" si="15"/>
        <v>302.39999999999998</v>
      </c>
      <c r="Q151" s="16">
        <f t="shared" si="19"/>
        <v>438</v>
      </c>
      <c r="R151" s="16">
        <v>1</v>
      </c>
      <c r="S151" s="18"/>
    </row>
    <row r="152" spans="1:19">
      <c r="A152" s="10">
        <v>12</v>
      </c>
      <c r="B152" s="10">
        <v>1260</v>
      </c>
      <c r="C152" s="23" t="s">
        <v>172</v>
      </c>
      <c r="D152" s="25">
        <v>1558</v>
      </c>
      <c r="E152" s="13">
        <f t="shared" si="16"/>
        <v>311.60000000000002</v>
      </c>
      <c r="F152" s="15">
        <v>168</v>
      </c>
      <c r="G152" s="15">
        <v>250</v>
      </c>
      <c r="H152" s="15">
        <v>0</v>
      </c>
      <c r="I152" s="15">
        <v>0</v>
      </c>
      <c r="J152" s="15">
        <v>168</v>
      </c>
      <c r="K152" s="15">
        <v>250</v>
      </c>
      <c r="L152" s="15">
        <v>205</v>
      </c>
      <c r="M152" s="15">
        <v>18</v>
      </c>
      <c r="N152" s="16">
        <f t="shared" si="17"/>
        <v>223</v>
      </c>
      <c r="O152" s="16">
        <f t="shared" si="18"/>
        <v>391</v>
      </c>
      <c r="P152" s="17">
        <f t="shared" si="15"/>
        <v>155.80000000000001</v>
      </c>
      <c r="Q152" s="16">
        <f t="shared" si="19"/>
        <v>373</v>
      </c>
      <c r="R152" s="16">
        <v>1</v>
      </c>
      <c r="S152" s="18"/>
    </row>
    <row r="153" spans="1:19">
      <c r="A153" s="10">
        <v>13</v>
      </c>
      <c r="B153" s="10">
        <v>1261</v>
      </c>
      <c r="C153" s="23" t="s">
        <v>173</v>
      </c>
      <c r="D153" s="24">
        <v>3296</v>
      </c>
      <c r="E153" s="13">
        <f t="shared" si="16"/>
        <v>659.2</v>
      </c>
      <c r="F153" s="15">
        <v>42</v>
      </c>
      <c r="G153" s="15">
        <v>56</v>
      </c>
      <c r="H153" s="15">
        <v>0</v>
      </c>
      <c r="I153" s="15">
        <v>0</v>
      </c>
      <c r="J153" s="15">
        <v>42</v>
      </c>
      <c r="K153" s="15">
        <v>56</v>
      </c>
      <c r="L153" s="15">
        <v>18</v>
      </c>
      <c r="M153" s="7"/>
      <c r="N153" s="16">
        <f t="shared" si="17"/>
        <v>18</v>
      </c>
      <c r="O153" s="16">
        <f t="shared" si="18"/>
        <v>60</v>
      </c>
      <c r="P153" s="17">
        <f t="shared" si="15"/>
        <v>329.6</v>
      </c>
      <c r="Q153" s="16">
        <f t="shared" si="19"/>
        <v>60</v>
      </c>
      <c r="R153" s="16"/>
      <c r="S153" s="18"/>
    </row>
    <row r="154" spans="1:19">
      <c r="A154" s="10">
        <v>14</v>
      </c>
      <c r="B154" s="10">
        <v>1262</v>
      </c>
      <c r="C154" s="23" t="s">
        <v>174</v>
      </c>
      <c r="D154" s="25">
        <v>2031</v>
      </c>
      <c r="E154" s="13">
        <f t="shared" si="16"/>
        <v>406.2</v>
      </c>
      <c r="F154" s="15">
        <v>196</v>
      </c>
      <c r="G154" s="15">
        <v>277</v>
      </c>
      <c r="H154" s="15">
        <v>0</v>
      </c>
      <c r="I154" s="15">
        <v>0</v>
      </c>
      <c r="J154" s="15">
        <v>196</v>
      </c>
      <c r="K154" s="15">
        <v>277</v>
      </c>
      <c r="L154" s="15">
        <v>167</v>
      </c>
      <c r="M154" s="15">
        <v>5</v>
      </c>
      <c r="N154" s="16">
        <f t="shared" si="17"/>
        <v>172</v>
      </c>
      <c r="O154" s="16">
        <f t="shared" si="18"/>
        <v>368</v>
      </c>
      <c r="P154" s="17">
        <f t="shared" si="15"/>
        <v>203.1</v>
      </c>
      <c r="Q154" s="16">
        <f t="shared" si="19"/>
        <v>363</v>
      </c>
      <c r="R154" s="16">
        <v>1</v>
      </c>
      <c r="S154" s="18"/>
    </row>
    <row r="155" spans="1:19">
      <c r="A155" s="10">
        <v>15</v>
      </c>
      <c r="B155" s="10">
        <v>1263</v>
      </c>
      <c r="C155" s="23" t="s">
        <v>175</v>
      </c>
      <c r="D155" s="25">
        <v>716</v>
      </c>
      <c r="E155" s="13">
        <f t="shared" si="16"/>
        <v>143.19999999999999</v>
      </c>
      <c r="F155" s="15">
        <v>20</v>
      </c>
      <c r="G155" s="15">
        <v>25</v>
      </c>
      <c r="H155" s="15">
        <v>0</v>
      </c>
      <c r="I155" s="15">
        <v>0</v>
      </c>
      <c r="J155" s="15">
        <v>20</v>
      </c>
      <c r="K155" s="15">
        <v>25</v>
      </c>
      <c r="L155" s="15">
        <v>9</v>
      </c>
      <c r="M155" s="7"/>
      <c r="N155" s="16">
        <f t="shared" si="17"/>
        <v>9</v>
      </c>
      <c r="O155" s="16">
        <f t="shared" si="18"/>
        <v>29</v>
      </c>
      <c r="P155" s="17">
        <f t="shared" si="15"/>
        <v>71.599999999999994</v>
      </c>
      <c r="Q155" s="16">
        <f t="shared" si="19"/>
        <v>29</v>
      </c>
      <c r="R155" s="16"/>
      <c r="S155" s="18"/>
    </row>
    <row r="156" spans="1:19">
      <c r="A156" s="10">
        <v>16</v>
      </c>
      <c r="B156" s="10">
        <v>1264</v>
      </c>
      <c r="C156" s="23" t="s">
        <v>176</v>
      </c>
      <c r="D156" s="25">
        <v>1814</v>
      </c>
      <c r="E156" s="13">
        <f t="shared" si="16"/>
        <v>362.8</v>
      </c>
      <c r="F156" s="15">
        <v>191</v>
      </c>
      <c r="G156" s="15">
        <v>241</v>
      </c>
      <c r="H156" s="15">
        <v>0</v>
      </c>
      <c r="I156" s="15">
        <v>0</v>
      </c>
      <c r="J156" s="15">
        <v>191</v>
      </c>
      <c r="K156" s="15">
        <v>241</v>
      </c>
      <c r="L156" s="15">
        <v>87</v>
      </c>
      <c r="M156" s="15">
        <v>14</v>
      </c>
      <c r="N156" s="16">
        <f t="shared" si="17"/>
        <v>101</v>
      </c>
      <c r="O156" s="16">
        <f t="shared" si="18"/>
        <v>292</v>
      </c>
      <c r="P156" s="17">
        <f t="shared" si="15"/>
        <v>181.4</v>
      </c>
      <c r="Q156" s="16">
        <f t="shared" si="19"/>
        <v>278</v>
      </c>
      <c r="R156" s="16">
        <v>1</v>
      </c>
      <c r="S156" s="18"/>
    </row>
    <row r="157" spans="1:19">
      <c r="A157" s="10">
        <v>17</v>
      </c>
      <c r="B157" s="10">
        <v>10773</v>
      </c>
      <c r="C157" s="23" t="s">
        <v>47</v>
      </c>
      <c r="D157" s="25">
        <v>5655</v>
      </c>
      <c r="E157" s="13">
        <f t="shared" si="16"/>
        <v>1131</v>
      </c>
      <c r="F157" s="14">
        <v>1972</v>
      </c>
      <c r="G157" s="14">
        <v>3158</v>
      </c>
      <c r="H157" s="15">
        <v>1</v>
      </c>
      <c r="I157" s="15">
        <v>1</v>
      </c>
      <c r="J157" s="14">
        <v>1973</v>
      </c>
      <c r="K157" s="14">
        <v>3159</v>
      </c>
      <c r="L157" s="15">
        <v>228</v>
      </c>
      <c r="M157" s="14">
        <v>2039</v>
      </c>
      <c r="N157" s="16">
        <f t="shared" si="17"/>
        <v>2267</v>
      </c>
      <c r="O157" s="16">
        <f t="shared" si="18"/>
        <v>4240</v>
      </c>
      <c r="P157" s="17">
        <f t="shared" si="15"/>
        <v>565.5</v>
      </c>
      <c r="Q157" s="16">
        <f t="shared" si="19"/>
        <v>2201</v>
      </c>
      <c r="R157" s="16"/>
      <c r="S157" s="18"/>
    </row>
    <row r="158" spans="1:19">
      <c r="A158" s="45" t="s">
        <v>25</v>
      </c>
      <c r="B158" s="45"/>
      <c r="C158" s="45"/>
      <c r="D158" s="28">
        <f>SUM(D141:D157)</f>
        <v>38114</v>
      </c>
      <c r="E158" s="28">
        <f t="shared" ref="E158" si="21">SUM(E141:E157)</f>
        <v>7622.7999999999993</v>
      </c>
      <c r="F158" s="21">
        <v>3806</v>
      </c>
      <c r="G158" s="21">
        <v>5659</v>
      </c>
      <c r="H158" s="22">
        <v>1</v>
      </c>
      <c r="I158" s="22">
        <v>1</v>
      </c>
      <c r="J158" s="21">
        <v>3807</v>
      </c>
      <c r="K158" s="21">
        <v>5660</v>
      </c>
      <c r="L158" s="21">
        <v>1682</v>
      </c>
      <c r="M158" s="21">
        <v>2211</v>
      </c>
      <c r="N158" s="16">
        <f t="shared" si="17"/>
        <v>3893</v>
      </c>
      <c r="O158" s="16">
        <f t="shared" si="18"/>
        <v>7700</v>
      </c>
      <c r="P158" s="17">
        <f t="shared" si="15"/>
        <v>3811.3999999999996</v>
      </c>
      <c r="Q158" s="16">
        <f t="shared" si="19"/>
        <v>5489</v>
      </c>
      <c r="R158" s="16">
        <v>6</v>
      </c>
      <c r="S158" s="18"/>
    </row>
    <row r="159" spans="1:19">
      <c r="A159" s="10">
        <v>1</v>
      </c>
      <c r="B159" s="10">
        <v>1265</v>
      </c>
      <c r="C159" s="23" t="s">
        <v>177</v>
      </c>
      <c r="D159" s="25">
        <v>2806</v>
      </c>
      <c r="E159" s="13">
        <f t="shared" si="16"/>
        <v>561.20000000000005</v>
      </c>
      <c r="F159" s="15">
        <v>60</v>
      </c>
      <c r="G159" s="15">
        <v>77</v>
      </c>
      <c r="H159" s="15">
        <v>0</v>
      </c>
      <c r="I159" s="15">
        <v>0</v>
      </c>
      <c r="J159" s="15">
        <v>60</v>
      </c>
      <c r="K159" s="15">
        <v>77</v>
      </c>
      <c r="L159" s="15">
        <v>5</v>
      </c>
      <c r="M159" s="15">
        <v>5</v>
      </c>
      <c r="N159" s="16">
        <f t="shared" si="17"/>
        <v>10</v>
      </c>
      <c r="O159" s="16">
        <f t="shared" si="18"/>
        <v>70</v>
      </c>
      <c r="P159" s="17">
        <f t="shared" si="15"/>
        <v>280.60000000000002</v>
      </c>
      <c r="Q159" s="16">
        <f t="shared" si="19"/>
        <v>65</v>
      </c>
      <c r="R159" s="16"/>
      <c r="S159" s="18"/>
    </row>
    <row r="160" spans="1:19">
      <c r="A160" s="10">
        <v>2</v>
      </c>
      <c r="B160" s="10">
        <v>1266</v>
      </c>
      <c r="C160" s="23" t="s">
        <v>178</v>
      </c>
      <c r="D160" s="25">
        <v>1629</v>
      </c>
      <c r="E160" s="13">
        <f t="shared" si="16"/>
        <v>325.8</v>
      </c>
      <c r="F160" s="15">
        <v>48</v>
      </c>
      <c r="G160" s="15">
        <v>59</v>
      </c>
      <c r="H160" s="15">
        <v>0</v>
      </c>
      <c r="I160" s="15">
        <v>0</v>
      </c>
      <c r="J160" s="15">
        <v>48</v>
      </c>
      <c r="K160" s="15">
        <v>59</v>
      </c>
      <c r="L160" s="15">
        <v>55</v>
      </c>
      <c r="M160" s="15">
        <v>3</v>
      </c>
      <c r="N160" s="16">
        <f t="shared" si="17"/>
        <v>58</v>
      </c>
      <c r="O160" s="16">
        <f t="shared" si="18"/>
        <v>106</v>
      </c>
      <c r="P160" s="17">
        <f t="shared" si="15"/>
        <v>162.9</v>
      </c>
      <c r="Q160" s="16">
        <f t="shared" si="19"/>
        <v>103</v>
      </c>
      <c r="R160" s="16"/>
      <c r="S160" s="18"/>
    </row>
    <row r="161" spans="1:19">
      <c r="A161" s="10">
        <v>3</v>
      </c>
      <c r="B161" s="10">
        <v>1267</v>
      </c>
      <c r="C161" s="23" t="s">
        <v>179</v>
      </c>
      <c r="D161" s="25">
        <v>3052</v>
      </c>
      <c r="E161" s="13">
        <f t="shared" si="16"/>
        <v>610.4</v>
      </c>
      <c r="F161" s="15">
        <v>76</v>
      </c>
      <c r="G161" s="15">
        <v>96</v>
      </c>
      <c r="H161" s="15">
        <v>0</v>
      </c>
      <c r="I161" s="15">
        <v>0</v>
      </c>
      <c r="J161" s="15">
        <v>76</v>
      </c>
      <c r="K161" s="15">
        <v>96</v>
      </c>
      <c r="L161" s="15">
        <v>21</v>
      </c>
      <c r="M161" s="15">
        <v>2</v>
      </c>
      <c r="N161" s="16">
        <f t="shared" si="17"/>
        <v>23</v>
      </c>
      <c r="O161" s="16">
        <f t="shared" si="18"/>
        <v>99</v>
      </c>
      <c r="P161" s="17">
        <f t="shared" si="15"/>
        <v>305.2</v>
      </c>
      <c r="Q161" s="16">
        <f t="shared" si="19"/>
        <v>97</v>
      </c>
      <c r="R161" s="16"/>
      <c r="S161" s="18"/>
    </row>
    <row r="162" spans="1:19">
      <c r="A162" s="10">
        <v>4</v>
      </c>
      <c r="B162" s="10">
        <v>1268</v>
      </c>
      <c r="C162" s="23" t="s">
        <v>180</v>
      </c>
      <c r="D162" s="25">
        <v>2298</v>
      </c>
      <c r="E162" s="13">
        <f t="shared" si="16"/>
        <v>459.6</v>
      </c>
      <c r="F162" s="15">
        <v>8</v>
      </c>
      <c r="G162" s="15">
        <v>10</v>
      </c>
      <c r="H162" s="15">
        <v>0</v>
      </c>
      <c r="I162" s="15">
        <v>0</v>
      </c>
      <c r="J162" s="15">
        <v>8</v>
      </c>
      <c r="K162" s="15">
        <v>10</v>
      </c>
      <c r="L162" s="15">
        <v>1</v>
      </c>
      <c r="M162" s="7"/>
      <c r="N162" s="16">
        <f t="shared" si="17"/>
        <v>1</v>
      </c>
      <c r="O162" s="16">
        <f t="shared" si="18"/>
        <v>9</v>
      </c>
      <c r="P162" s="17">
        <f t="shared" si="15"/>
        <v>229.8</v>
      </c>
      <c r="Q162" s="16">
        <f t="shared" si="19"/>
        <v>9</v>
      </c>
      <c r="R162" s="16"/>
      <c r="S162" s="18"/>
    </row>
    <row r="163" spans="1:19">
      <c r="A163" s="10">
        <v>5</v>
      </c>
      <c r="B163" s="10">
        <v>1269</v>
      </c>
      <c r="C163" s="23" t="s">
        <v>181</v>
      </c>
      <c r="D163" s="25">
        <v>1901</v>
      </c>
      <c r="E163" s="13">
        <f t="shared" si="16"/>
        <v>380.2</v>
      </c>
      <c r="F163" s="15">
        <v>19</v>
      </c>
      <c r="G163" s="15">
        <v>22</v>
      </c>
      <c r="H163" s="15">
        <v>0</v>
      </c>
      <c r="I163" s="15">
        <v>0</v>
      </c>
      <c r="J163" s="15">
        <v>19</v>
      </c>
      <c r="K163" s="15">
        <v>22</v>
      </c>
      <c r="L163" s="15">
        <v>1</v>
      </c>
      <c r="M163" s="7"/>
      <c r="N163" s="16">
        <f t="shared" si="17"/>
        <v>1</v>
      </c>
      <c r="O163" s="16">
        <f t="shared" si="18"/>
        <v>20</v>
      </c>
      <c r="P163" s="17">
        <f t="shared" si="15"/>
        <v>190.1</v>
      </c>
      <c r="Q163" s="16">
        <f t="shared" si="19"/>
        <v>20</v>
      </c>
      <c r="R163" s="16"/>
      <c r="S163" s="18"/>
    </row>
    <row r="164" spans="1:19">
      <c r="A164" s="10">
        <v>6</v>
      </c>
      <c r="B164" s="10">
        <v>1270</v>
      </c>
      <c r="C164" s="23" t="s">
        <v>182</v>
      </c>
      <c r="D164" s="25">
        <v>1786</v>
      </c>
      <c r="E164" s="13">
        <f t="shared" si="16"/>
        <v>357.2</v>
      </c>
      <c r="F164" s="15">
        <v>16</v>
      </c>
      <c r="G164" s="15">
        <v>21</v>
      </c>
      <c r="H164" s="15">
        <v>0</v>
      </c>
      <c r="I164" s="15">
        <v>0</v>
      </c>
      <c r="J164" s="15">
        <v>16</v>
      </c>
      <c r="K164" s="15">
        <v>21</v>
      </c>
      <c r="L164" s="7"/>
      <c r="M164" s="7"/>
      <c r="N164" s="16">
        <f t="shared" si="17"/>
        <v>0</v>
      </c>
      <c r="O164" s="16">
        <f t="shared" si="18"/>
        <v>16</v>
      </c>
      <c r="P164" s="17">
        <f t="shared" si="15"/>
        <v>178.6</v>
      </c>
      <c r="Q164" s="16">
        <f t="shared" si="19"/>
        <v>16</v>
      </c>
      <c r="R164" s="16"/>
      <c r="S164" s="18"/>
    </row>
    <row r="165" spans="1:19">
      <c r="A165" s="10">
        <v>7</v>
      </c>
      <c r="B165" s="10">
        <v>1271</v>
      </c>
      <c r="C165" s="23" t="s">
        <v>183</v>
      </c>
      <c r="D165" s="25">
        <v>1604</v>
      </c>
      <c r="E165" s="13">
        <f t="shared" si="16"/>
        <v>320.8</v>
      </c>
      <c r="F165" s="15">
        <v>45</v>
      </c>
      <c r="G165" s="15">
        <v>56</v>
      </c>
      <c r="H165" s="15">
        <v>0</v>
      </c>
      <c r="I165" s="15">
        <v>0</v>
      </c>
      <c r="J165" s="15">
        <v>45</v>
      </c>
      <c r="K165" s="15">
        <v>56</v>
      </c>
      <c r="L165" s="7"/>
      <c r="M165" s="7"/>
      <c r="N165" s="16">
        <f t="shared" si="17"/>
        <v>0</v>
      </c>
      <c r="O165" s="16">
        <f t="shared" si="18"/>
        <v>45</v>
      </c>
      <c r="P165" s="17">
        <f t="shared" si="15"/>
        <v>160.4</v>
      </c>
      <c r="Q165" s="16">
        <f t="shared" si="19"/>
        <v>45</v>
      </c>
      <c r="R165" s="16"/>
      <c r="S165" s="18"/>
    </row>
    <row r="166" spans="1:19">
      <c r="A166" s="10">
        <v>8</v>
      </c>
      <c r="B166" s="10">
        <v>1272</v>
      </c>
      <c r="C166" s="23" t="s">
        <v>184</v>
      </c>
      <c r="D166" s="25">
        <v>1866</v>
      </c>
      <c r="E166" s="13">
        <f t="shared" si="16"/>
        <v>373.2</v>
      </c>
      <c r="F166" s="15">
        <v>55</v>
      </c>
      <c r="G166" s="15">
        <v>65</v>
      </c>
      <c r="H166" s="15">
        <v>0</v>
      </c>
      <c r="I166" s="15">
        <v>0</v>
      </c>
      <c r="J166" s="15">
        <v>55</v>
      </c>
      <c r="K166" s="15">
        <v>65</v>
      </c>
      <c r="L166" s="15">
        <v>54</v>
      </c>
      <c r="M166" s="7"/>
      <c r="N166" s="16">
        <f t="shared" si="17"/>
        <v>54</v>
      </c>
      <c r="O166" s="16">
        <f t="shared" si="18"/>
        <v>109</v>
      </c>
      <c r="P166" s="17">
        <f t="shared" si="15"/>
        <v>186.6</v>
      </c>
      <c r="Q166" s="16">
        <f t="shared" si="19"/>
        <v>109</v>
      </c>
      <c r="R166" s="16"/>
      <c r="S166" s="18"/>
    </row>
    <row r="167" spans="1:19">
      <c r="A167" s="10">
        <v>9</v>
      </c>
      <c r="B167" s="10">
        <v>1273</v>
      </c>
      <c r="C167" s="23" t="s">
        <v>185</v>
      </c>
      <c r="D167" s="25">
        <v>966</v>
      </c>
      <c r="E167" s="13">
        <f t="shared" si="16"/>
        <v>193.2</v>
      </c>
      <c r="F167" s="15">
        <v>54</v>
      </c>
      <c r="G167" s="15">
        <v>61</v>
      </c>
      <c r="H167" s="15">
        <v>0</v>
      </c>
      <c r="I167" s="15">
        <v>0</v>
      </c>
      <c r="J167" s="15">
        <v>54</v>
      </c>
      <c r="K167" s="15">
        <v>61</v>
      </c>
      <c r="L167" s="15">
        <v>15</v>
      </c>
      <c r="M167" s="15">
        <v>3</v>
      </c>
      <c r="N167" s="16">
        <f t="shared" si="17"/>
        <v>18</v>
      </c>
      <c r="O167" s="16">
        <f t="shared" si="18"/>
        <v>72</v>
      </c>
      <c r="P167" s="17">
        <f t="shared" si="15"/>
        <v>96.6</v>
      </c>
      <c r="Q167" s="16">
        <f t="shared" si="19"/>
        <v>69</v>
      </c>
      <c r="R167" s="16"/>
      <c r="S167" s="18"/>
    </row>
    <row r="168" spans="1:19">
      <c r="A168" s="10">
        <v>10</v>
      </c>
      <c r="B168" s="10">
        <v>1274</v>
      </c>
      <c r="C168" s="23" t="s">
        <v>186</v>
      </c>
      <c r="D168" s="25">
        <v>1597</v>
      </c>
      <c r="E168" s="13">
        <f t="shared" si="16"/>
        <v>319.39999999999998</v>
      </c>
      <c r="F168" s="15">
        <v>29</v>
      </c>
      <c r="G168" s="15">
        <v>40</v>
      </c>
      <c r="H168" s="15">
        <v>0</v>
      </c>
      <c r="I168" s="15">
        <v>0</v>
      </c>
      <c r="J168" s="15">
        <v>29</v>
      </c>
      <c r="K168" s="15">
        <v>40</v>
      </c>
      <c r="L168" s="7"/>
      <c r="M168" s="7"/>
      <c r="N168" s="16">
        <f t="shared" si="17"/>
        <v>0</v>
      </c>
      <c r="O168" s="16">
        <f t="shared" si="18"/>
        <v>29</v>
      </c>
      <c r="P168" s="17">
        <f t="shared" si="15"/>
        <v>159.69999999999999</v>
      </c>
      <c r="Q168" s="16">
        <f t="shared" si="19"/>
        <v>29</v>
      </c>
      <c r="R168" s="16"/>
      <c r="S168" s="18"/>
    </row>
    <row r="169" spans="1:19">
      <c r="A169" s="10">
        <v>11</v>
      </c>
      <c r="B169" s="10">
        <v>1275</v>
      </c>
      <c r="C169" s="23" t="s">
        <v>187</v>
      </c>
      <c r="D169" s="25">
        <v>1344</v>
      </c>
      <c r="E169" s="13">
        <f t="shared" si="16"/>
        <v>268.8</v>
      </c>
      <c r="F169" s="15">
        <v>15</v>
      </c>
      <c r="G169" s="15">
        <v>24</v>
      </c>
      <c r="H169" s="15">
        <v>0</v>
      </c>
      <c r="I169" s="15">
        <v>0</v>
      </c>
      <c r="J169" s="15">
        <v>15</v>
      </c>
      <c r="K169" s="15">
        <v>24</v>
      </c>
      <c r="L169" s="15">
        <v>3</v>
      </c>
      <c r="M169" s="7"/>
      <c r="N169" s="16">
        <f t="shared" si="17"/>
        <v>3</v>
      </c>
      <c r="O169" s="16">
        <f t="shared" si="18"/>
        <v>18</v>
      </c>
      <c r="P169" s="17">
        <f t="shared" si="15"/>
        <v>134.4</v>
      </c>
      <c r="Q169" s="16">
        <f t="shared" si="19"/>
        <v>18</v>
      </c>
      <c r="R169" s="16"/>
      <c r="S169" s="18"/>
    </row>
    <row r="170" spans="1:19">
      <c r="A170" s="10">
        <v>12</v>
      </c>
      <c r="B170" s="10">
        <v>1276</v>
      </c>
      <c r="C170" s="23" t="s">
        <v>188</v>
      </c>
      <c r="D170" s="25">
        <v>3633</v>
      </c>
      <c r="E170" s="13">
        <f t="shared" si="16"/>
        <v>726.6</v>
      </c>
      <c r="F170" s="15">
        <v>75</v>
      </c>
      <c r="G170" s="15">
        <v>78</v>
      </c>
      <c r="H170" s="15">
        <v>0</v>
      </c>
      <c r="I170" s="15">
        <v>0</v>
      </c>
      <c r="J170" s="15">
        <v>75</v>
      </c>
      <c r="K170" s="15">
        <v>78</v>
      </c>
      <c r="L170" s="15">
        <v>42</v>
      </c>
      <c r="M170" s="15">
        <v>3</v>
      </c>
      <c r="N170" s="16">
        <f t="shared" si="17"/>
        <v>45</v>
      </c>
      <c r="O170" s="16">
        <f t="shared" si="18"/>
        <v>120</v>
      </c>
      <c r="P170" s="17">
        <f t="shared" si="15"/>
        <v>363.3</v>
      </c>
      <c r="Q170" s="16">
        <f t="shared" si="19"/>
        <v>117</v>
      </c>
      <c r="R170" s="16"/>
      <c r="S170" s="18"/>
    </row>
    <row r="171" spans="1:19">
      <c r="A171" s="10">
        <v>13</v>
      </c>
      <c r="B171" s="10">
        <v>1277</v>
      </c>
      <c r="C171" s="23" t="s">
        <v>189</v>
      </c>
      <c r="D171" s="25">
        <v>2647</v>
      </c>
      <c r="E171" s="13">
        <f t="shared" si="16"/>
        <v>529.4</v>
      </c>
      <c r="F171" s="15">
        <v>291</v>
      </c>
      <c r="G171" s="15">
        <v>351</v>
      </c>
      <c r="H171" s="15">
        <v>0</v>
      </c>
      <c r="I171" s="15">
        <v>0</v>
      </c>
      <c r="J171" s="15">
        <v>291</v>
      </c>
      <c r="K171" s="15">
        <v>351</v>
      </c>
      <c r="L171" s="15">
        <v>238</v>
      </c>
      <c r="M171" s="15">
        <v>13</v>
      </c>
      <c r="N171" s="16">
        <f t="shared" si="17"/>
        <v>251</v>
      </c>
      <c r="O171" s="16">
        <f t="shared" si="18"/>
        <v>542</v>
      </c>
      <c r="P171" s="17">
        <f t="shared" si="15"/>
        <v>264.7</v>
      </c>
      <c r="Q171" s="16">
        <f t="shared" si="19"/>
        <v>529</v>
      </c>
      <c r="R171" s="16">
        <v>1</v>
      </c>
      <c r="S171" s="18"/>
    </row>
    <row r="172" spans="1:19">
      <c r="A172" s="10">
        <v>14</v>
      </c>
      <c r="B172" s="10">
        <v>1278</v>
      </c>
      <c r="C172" s="23" t="s">
        <v>190</v>
      </c>
      <c r="D172" s="25">
        <v>1698</v>
      </c>
      <c r="E172" s="13">
        <f t="shared" si="16"/>
        <v>339.6</v>
      </c>
      <c r="F172" s="15">
        <v>71</v>
      </c>
      <c r="G172" s="15">
        <v>96</v>
      </c>
      <c r="H172" s="15">
        <v>0</v>
      </c>
      <c r="I172" s="15">
        <v>0</v>
      </c>
      <c r="J172" s="15">
        <v>71</v>
      </c>
      <c r="K172" s="15">
        <v>96</v>
      </c>
      <c r="L172" s="15">
        <v>16</v>
      </c>
      <c r="M172" s="15">
        <v>1</v>
      </c>
      <c r="N172" s="16">
        <f t="shared" si="17"/>
        <v>17</v>
      </c>
      <c r="O172" s="16">
        <f t="shared" si="18"/>
        <v>88</v>
      </c>
      <c r="P172" s="17">
        <f t="shared" si="15"/>
        <v>169.8</v>
      </c>
      <c r="Q172" s="16">
        <f t="shared" si="19"/>
        <v>87</v>
      </c>
      <c r="R172" s="16"/>
      <c r="S172" s="18"/>
    </row>
    <row r="173" spans="1:19">
      <c r="A173" s="10">
        <v>15</v>
      </c>
      <c r="B173" s="10">
        <v>1279</v>
      </c>
      <c r="C173" s="23" t="s">
        <v>191</v>
      </c>
      <c r="D173" s="25">
        <v>1700</v>
      </c>
      <c r="E173" s="13">
        <f t="shared" si="16"/>
        <v>340</v>
      </c>
      <c r="F173" s="15">
        <v>37</v>
      </c>
      <c r="G173" s="15">
        <v>49</v>
      </c>
      <c r="H173" s="15">
        <v>0</v>
      </c>
      <c r="I173" s="15">
        <v>0</v>
      </c>
      <c r="J173" s="15">
        <v>37</v>
      </c>
      <c r="K173" s="15">
        <v>49</v>
      </c>
      <c r="L173" s="15">
        <v>2</v>
      </c>
      <c r="M173" s="7"/>
      <c r="N173" s="16">
        <f t="shared" si="17"/>
        <v>2</v>
      </c>
      <c r="O173" s="16">
        <f t="shared" si="18"/>
        <v>39</v>
      </c>
      <c r="P173" s="17">
        <f t="shared" si="15"/>
        <v>170</v>
      </c>
      <c r="Q173" s="16">
        <f t="shared" si="19"/>
        <v>39</v>
      </c>
      <c r="R173" s="16"/>
      <c r="S173" s="18"/>
    </row>
    <row r="174" spans="1:19">
      <c r="A174" s="10">
        <v>16</v>
      </c>
      <c r="B174" s="10">
        <v>10774</v>
      </c>
      <c r="C174" s="23" t="s">
        <v>48</v>
      </c>
      <c r="D174" s="25">
        <v>4718</v>
      </c>
      <c r="E174" s="13">
        <f t="shared" si="16"/>
        <v>943.6</v>
      </c>
      <c r="F174" s="14">
        <v>1942</v>
      </c>
      <c r="G174" s="14">
        <v>2629</v>
      </c>
      <c r="H174" s="15">
        <v>1</v>
      </c>
      <c r="I174" s="15">
        <v>1</v>
      </c>
      <c r="J174" s="14">
        <v>1943</v>
      </c>
      <c r="K174" s="14">
        <v>2630</v>
      </c>
      <c r="L174" s="15">
        <v>26</v>
      </c>
      <c r="M174" s="15">
        <v>365</v>
      </c>
      <c r="N174" s="16">
        <f t="shared" si="17"/>
        <v>391</v>
      </c>
      <c r="O174" s="16">
        <f t="shared" si="18"/>
        <v>2334</v>
      </c>
      <c r="P174" s="17">
        <f t="shared" si="15"/>
        <v>471.8</v>
      </c>
      <c r="Q174" s="16">
        <f t="shared" si="19"/>
        <v>1969</v>
      </c>
      <c r="R174" s="16"/>
      <c r="S174" s="18"/>
    </row>
    <row r="175" spans="1:19">
      <c r="A175" s="45" t="s">
        <v>25</v>
      </c>
      <c r="B175" s="45"/>
      <c r="C175" s="45"/>
      <c r="D175" s="28">
        <f>SUM(D159:D174)</f>
        <v>35245</v>
      </c>
      <c r="E175" s="28">
        <f t="shared" ref="E175" si="22">SUM(E159:E174)</f>
        <v>7049</v>
      </c>
      <c r="F175" s="21">
        <v>2841</v>
      </c>
      <c r="G175" s="21">
        <v>3734</v>
      </c>
      <c r="H175" s="22">
        <v>1</v>
      </c>
      <c r="I175" s="22">
        <v>1</v>
      </c>
      <c r="J175" s="21">
        <v>2842</v>
      </c>
      <c r="K175" s="21">
        <v>3735</v>
      </c>
      <c r="L175" s="22">
        <v>479</v>
      </c>
      <c r="M175" s="22">
        <v>395</v>
      </c>
      <c r="N175" s="16">
        <f t="shared" si="17"/>
        <v>874</v>
      </c>
      <c r="O175" s="16">
        <f t="shared" si="18"/>
        <v>3716</v>
      </c>
      <c r="P175" s="17">
        <f t="shared" si="15"/>
        <v>3524.5</v>
      </c>
      <c r="Q175" s="16">
        <f t="shared" si="19"/>
        <v>3321</v>
      </c>
      <c r="R175" s="16">
        <v>1</v>
      </c>
      <c r="S175" s="18"/>
    </row>
    <row r="176" spans="1:19">
      <c r="A176" s="10">
        <v>1</v>
      </c>
      <c r="B176" s="10">
        <v>1280</v>
      </c>
      <c r="C176" s="23" t="s">
        <v>192</v>
      </c>
      <c r="D176" s="25">
        <v>2381</v>
      </c>
      <c r="E176" s="13">
        <f t="shared" si="16"/>
        <v>476.2</v>
      </c>
      <c r="F176" s="15">
        <v>113</v>
      </c>
      <c r="G176" s="15">
        <v>136</v>
      </c>
      <c r="H176" s="15">
        <v>0</v>
      </c>
      <c r="I176" s="15">
        <v>0</v>
      </c>
      <c r="J176" s="15">
        <v>113</v>
      </c>
      <c r="K176" s="15">
        <v>136</v>
      </c>
      <c r="L176" s="15">
        <v>53</v>
      </c>
      <c r="M176" s="7"/>
      <c r="N176" s="16">
        <f t="shared" si="17"/>
        <v>53</v>
      </c>
      <c r="O176" s="16">
        <f t="shared" si="18"/>
        <v>166</v>
      </c>
      <c r="P176" s="17">
        <f t="shared" si="15"/>
        <v>238.1</v>
      </c>
      <c r="Q176" s="16">
        <f t="shared" si="19"/>
        <v>166</v>
      </c>
      <c r="R176" s="16"/>
      <c r="S176" s="18"/>
    </row>
    <row r="177" spans="1:19">
      <c r="A177" s="10">
        <v>2</v>
      </c>
      <c r="B177" s="10">
        <v>1281</v>
      </c>
      <c r="C177" s="23" t="s">
        <v>193</v>
      </c>
      <c r="D177" s="25">
        <v>4738</v>
      </c>
      <c r="E177" s="13">
        <f t="shared" si="16"/>
        <v>947.6</v>
      </c>
      <c r="F177" s="15">
        <v>253</v>
      </c>
      <c r="G177" s="15">
        <v>366</v>
      </c>
      <c r="H177" s="15">
        <v>0</v>
      </c>
      <c r="I177" s="15">
        <v>0</v>
      </c>
      <c r="J177" s="15">
        <v>253</v>
      </c>
      <c r="K177" s="15">
        <v>366</v>
      </c>
      <c r="L177" s="15">
        <v>129</v>
      </c>
      <c r="M177" s="15">
        <v>5</v>
      </c>
      <c r="N177" s="16">
        <f t="shared" si="17"/>
        <v>134</v>
      </c>
      <c r="O177" s="16">
        <f t="shared" si="18"/>
        <v>387</v>
      </c>
      <c r="P177" s="17">
        <f t="shared" si="15"/>
        <v>473.8</v>
      </c>
      <c r="Q177" s="16">
        <f t="shared" si="19"/>
        <v>382</v>
      </c>
      <c r="R177" s="16"/>
      <c r="S177" s="18"/>
    </row>
    <row r="178" spans="1:19">
      <c r="A178" s="10">
        <v>3</v>
      </c>
      <c r="B178" s="10">
        <v>1282</v>
      </c>
      <c r="C178" s="23" t="s">
        <v>194</v>
      </c>
      <c r="D178" s="25">
        <v>2855</v>
      </c>
      <c r="E178" s="13">
        <f t="shared" si="16"/>
        <v>571</v>
      </c>
      <c r="F178" s="15">
        <v>96</v>
      </c>
      <c r="G178" s="15">
        <v>110</v>
      </c>
      <c r="H178" s="15">
        <v>0</v>
      </c>
      <c r="I178" s="15">
        <v>0</v>
      </c>
      <c r="J178" s="15">
        <v>96</v>
      </c>
      <c r="K178" s="15">
        <v>110</v>
      </c>
      <c r="L178" s="15">
        <v>60</v>
      </c>
      <c r="M178" s="15">
        <v>1</v>
      </c>
      <c r="N178" s="16">
        <f t="shared" si="17"/>
        <v>61</v>
      </c>
      <c r="O178" s="16">
        <f t="shared" si="18"/>
        <v>157</v>
      </c>
      <c r="P178" s="17">
        <f t="shared" si="15"/>
        <v>285.5</v>
      </c>
      <c r="Q178" s="16">
        <f t="shared" si="19"/>
        <v>156</v>
      </c>
      <c r="R178" s="16"/>
      <c r="S178" s="18"/>
    </row>
    <row r="179" spans="1:19">
      <c r="A179" s="10">
        <v>4</v>
      </c>
      <c r="B179" s="10">
        <v>1283</v>
      </c>
      <c r="C179" s="23" t="s">
        <v>195</v>
      </c>
      <c r="D179" s="25">
        <v>2525</v>
      </c>
      <c r="E179" s="13">
        <f t="shared" si="16"/>
        <v>505</v>
      </c>
      <c r="F179" s="15">
        <v>283</v>
      </c>
      <c r="G179" s="15">
        <v>384</v>
      </c>
      <c r="H179" s="15">
        <v>0</v>
      </c>
      <c r="I179" s="15">
        <v>0</v>
      </c>
      <c r="J179" s="15">
        <v>283</v>
      </c>
      <c r="K179" s="15">
        <v>384</v>
      </c>
      <c r="L179" s="15">
        <v>216</v>
      </c>
      <c r="M179" s="15">
        <v>20</v>
      </c>
      <c r="N179" s="16">
        <f t="shared" si="17"/>
        <v>236</v>
      </c>
      <c r="O179" s="16">
        <f t="shared" si="18"/>
        <v>519</v>
      </c>
      <c r="P179" s="17">
        <f t="shared" si="15"/>
        <v>252.5</v>
      </c>
      <c r="Q179" s="16">
        <f t="shared" si="19"/>
        <v>499</v>
      </c>
      <c r="R179" s="16">
        <v>1</v>
      </c>
      <c r="S179" s="18"/>
    </row>
    <row r="180" spans="1:19">
      <c r="A180" s="10">
        <v>5</v>
      </c>
      <c r="B180" s="10">
        <v>1284</v>
      </c>
      <c r="C180" s="23" t="s">
        <v>196</v>
      </c>
      <c r="D180" s="25">
        <v>3573</v>
      </c>
      <c r="E180" s="13">
        <f t="shared" si="16"/>
        <v>714.6</v>
      </c>
      <c r="F180" s="15">
        <v>394</v>
      </c>
      <c r="G180" s="15">
        <v>470</v>
      </c>
      <c r="H180" s="15">
        <v>0</v>
      </c>
      <c r="I180" s="15">
        <v>0</v>
      </c>
      <c r="J180" s="15">
        <v>394</v>
      </c>
      <c r="K180" s="15">
        <v>470</v>
      </c>
      <c r="L180" s="15">
        <v>392</v>
      </c>
      <c r="M180" s="15">
        <v>45</v>
      </c>
      <c r="N180" s="16">
        <f t="shared" si="17"/>
        <v>437</v>
      </c>
      <c r="O180" s="16">
        <f t="shared" si="18"/>
        <v>831</v>
      </c>
      <c r="P180" s="17">
        <f t="shared" si="15"/>
        <v>357.3</v>
      </c>
      <c r="Q180" s="16">
        <f t="shared" si="19"/>
        <v>786</v>
      </c>
      <c r="R180" s="16">
        <v>1</v>
      </c>
      <c r="S180" s="18"/>
    </row>
    <row r="181" spans="1:19">
      <c r="A181" s="10">
        <v>6</v>
      </c>
      <c r="B181" s="10">
        <v>1285</v>
      </c>
      <c r="C181" s="23" t="s">
        <v>197</v>
      </c>
      <c r="D181" s="25">
        <v>3325</v>
      </c>
      <c r="E181" s="13">
        <f t="shared" si="16"/>
        <v>665</v>
      </c>
      <c r="F181" s="15">
        <v>130</v>
      </c>
      <c r="G181" s="15">
        <v>162</v>
      </c>
      <c r="H181" s="15">
        <v>0</v>
      </c>
      <c r="I181" s="15">
        <v>0</v>
      </c>
      <c r="J181" s="15">
        <v>130</v>
      </c>
      <c r="K181" s="15">
        <v>162</v>
      </c>
      <c r="L181" s="15">
        <v>67</v>
      </c>
      <c r="M181" s="15">
        <v>8</v>
      </c>
      <c r="N181" s="16">
        <f t="shared" si="17"/>
        <v>75</v>
      </c>
      <c r="O181" s="16">
        <f t="shared" si="18"/>
        <v>205</v>
      </c>
      <c r="P181" s="17">
        <f t="shared" si="15"/>
        <v>332.5</v>
      </c>
      <c r="Q181" s="16">
        <f t="shared" si="19"/>
        <v>197</v>
      </c>
      <c r="R181" s="16"/>
      <c r="S181" s="18"/>
    </row>
    <row r="182" spans="1:19">
      <c r="A182" s="10">
        <v>7</v>
      </c>
      <c r="B182" s="10">
        <v>1286</v>
      </c>
      <c r="C182" s="23" t="s">
        <v>198</v>
      </c>
      <c r="D182" s="25">
        <v>2145</v>
      </c>
      <c r="E182" s="13">
        <f t="shared" si="16"/>
        <v>429</v>
      </c>
      <c r="F182" s="15">
        <v>57</v>
      </c>
      <c r="G182" s="15">
        <v>76</v>
      </c>
      <c r="H182" s="15">
        <v>0</v>
      </c>
      <c r="I182" s="15">
        <v>0</v>
      </c>
      <c r="J182" s="15">
        <v>57</v>
      </c>
      <c r="K182" s="15">
        <v>76</v>
      </c>
      <c r="L182" s="15">
        <v>48</v>
      </c>
      <c r="M182" s="15">
        <v>1</v>
      </c>
      <c r="N182" s="16">
        <f t="shared" si="17"/>
        <v>49</v>
      </c>
      <c r="O182" s="16">
        <f t="shared" si="18"/>
        <v>106</v>
      </c>
      <c r="P182" s="17">
        <f t="shared" si="15"/>
        <v>214.5</v>
      </c>
      <c r="Q182" s="16">
        <f t="shared" si="19"/>
        <v>105</v>
      </c>
      <c r="R182" s="16"/>
      <c r="S182" s="18"/>
    </row>
    <row r="183" spans="1:19">
      <c r="A183" s="10">
        <v>8</v>
      </c>
      <c r="B183" s="10">
        <v>10775</v>
      </c>
      <c r="C183" s="23" t="s">
        <v>49</v>
      </c>
      <c r="D183" s="25">
        <v>11406</v>
      </c>
      <c r="E183" s="13">
        <f t="shared" si="16"/>
        <v>2281.1999999999998</v>
      </c>
      <c r="F183" s="14">
        <v>1647</v>
      </c>
      <c r="G183" s="14">
        <v>2777</v>
      </c>
      <c r="H183" s="15">
        <v>5</v>
      </c>
      <c r="I183" s="15">
        <v>5</v>
      </c>
      <c r="J183" s="14">
        <v>1652</v>
      </c>
      <c r="K183" s="14">
        <v>2782</v>
      </c>
      <c r="L183" s="15">
        <v>366</v>
      </c>
      <c r="M183" s="14">
        <v>1138</v>
      </c>
      <c r="N183" s="16">
        <f t="shared" si="17"/>
        <v>1504</v>
      </c>
      <c r="O183" s="16">
        <f t="shared" si="18"/>
        <v>3156</v>
      </c>
      <c r="P183" s="17">
        <f t="shared" si="15"/>
        <v>1140.5999999999999</v>
      </c>
      <c r="Q183" s="16">
        <f t="shared" si="19"/>
        <v>2018</v>
      </c>
      <c r="R183" s="16"/>
      <c r="S183" s="18"/>
    </row>
    <row r="184" spans="1:19">
      <c r="A184" s="45" t="s">
        <v>25</v>
      </c>
      <c r="B184" s="45"/>
      <c r="C184" s="45"/>
      <c r="D184" s="28">
        <f>SUM(D176:D183)</f>
        <v>32948</v>
      </c>
      <c r="E184" s="28">
        <f t="shared" ref="E184" si="23">SUM(E176:E183)</f>
        <v>6589.5999999999995</v>
      </c>
      <c r="F184" s="21">
        <v>2973</v>
      </c>
      <c r="G184" s="21">
        <v>4481</v>
      </c>
      <c r="H184" s="22">
        <v>5</v>
      </c>
      <c r="I184" s="22">
        <v>5</v>
      </c>
      <c r="J184" s="21">
        <v>2978</v>
      </c>
      <c r="K184" s="22" t="s">
        <v>199</v>
      </c>
      <c r="L184" s="21">
        <v>1331</v>
      </c>
      <c r="M184" s="21">
        <v>1218</v>
      </c>
      <c r="N184" s="16">
        <f t="shared" si="17"/>
        <v>2549</v>
      </c>
      <c r="O184" s="16">
        <f t="shared" si="18"/>
        <v>5527</v>
      </c>
      <c r="P184" s="17">
        <f t="shared" si="15"/>
        <v>3294.7999999999997</v>
      </c>
      <c r="Q184" s="16">
        <f t="shared" si="19"/>
        <v>4309</v>
      </c>
      <c r="R184" s="16">
        <v>2</v>
      </c>
      <c r="S184" s="18"/>
    </row>
    <row r="185" spans="1:19">
      <c r="A185" s="10">
        <v>1</v>
      </c>
      <c r="B185" s="10">
        <v>1287</v>
      </c>
      <c r="C185" s="23" t="s">
        <v>200</v>
      </c>
      <c r="D185" s="25">
        <v>3817</v>
      </c>
      <c r="E185" s="13">
        <f t="shared" si="16"/>
        <v>763.4</v>
      </c>
      <c r="F185" s="15">
        <v>86</v>
      </c>
      <c r="G185" s="15">
        <v>103</v>
      </c>
      <c r="H185" s="15">
        <v>0</v>
      </c>
      <c r="I185" s="15">
        <v>0</v>
      </c>
      <c r="J185" s="15">
        <v>86</v>
      </c>
      <c r="K185" s="15">
        <v>103</v>
      </c>
      <c r="L185" s="15">
        <v>119</v>
      </c>
      <c r="M185" s="15">
        <v>2</v>
      </c>
      <c r="N185" s="16">
        <f t="shared" si="17"/>
        <v>121</v>
      </c>
      <c r="O185" s="16">
        <f t="shared" si="18"/>
        <v>207</v>
      </c>
      <c r="P185" s="17">
        <f t="shared" si="15"/>
        <v>381.7</v>
      </c>
      <c r="Q185" s="16">
        <f t="shared" si="19"/>
        <v>205</v>
      </c>
      <c r="R185" s="16"/>
      <c r="S185" s="18"/>
    </row>
    <row r="186" spans="1:19">
      <c r="A186" s="10">
        <v>2</v>
      </c>
      <c r="B186" s="10">
        <v>1288</v>
      </c>
      <c r="C186" s="23" t="s">
        <v>201</v>
      </c>
      <c r="D186" s="25">
        <v>2326</v>
      </c>
      <c r="E186" s="13">
        <f t="shared" si="16"/>
        <v>465.2</v>
      </c>
      <c r="F186" s="15">
        <v>50</v>
      </c>
      <c r="G186" s="15">
        <v>69</v>
      </c>
      <c r="H186" s="15">
        <v>0</v>
      </c>
      <c r="I186" s="15">
        <v>0</v>
      </c>
      <c r="J186" s="15">
        <v>50</v>
      </c>
      <c r="K186" s="15">
        <v>69</v>
      </c>
      <c r="L186" s="15">
        <v>179</v>
      </c>
      <c r="M186" s="15">
        <v>44</v>
      </c>
      <c r="N186" s="16">
        <f t="shared" si="17"/>
        <v>223</v>
      </c>
      <c r="O186" s="16">
        <f t="shared" si="18"/>
        <v>273</v>
      </c>
      <c r="P186" s="17">
        <f t="shared" si="15"/>
        <v>232.6</v>
      </c>
      <c r="Q186" s="16">
        <f t="shared" si="19"/>
        <v>229</v>
      </c>
      <c r="R186" s="16"/>
      <c r="S186" s="18"/>
    </row>
    <row r="187" spans="1:19">
      <c r="A187" s="10">
        <v>3</v>
      </c>
      <c r="B187" s="10">
        <v>1289</v>
      </c>
      <c r="C187" s="23" t="s">
        <v>202</v>
      </c>
      <c r="D187" s="25">
        <v>3666</v>
      </c>
      <c r="E187" s="13">
        <f t="shared" si="16"/>
        <v>733.2</v>
      </c>
      <c r="F187" s="15">
        <v>233</v>
      </c>
      <c r="G187" s="15">
        <v>260</v>
      </c>
      <c r="H187" s="15">
        <v>0</v>
      </c>
      <c r="I187" s="15">
        <v>0</v>
      </c>
      <c r="J187" s="15">
        <v>233</v>
      </c>
      <c r="K187" s="15">
        <v>260</v>
      </c>
      <c r="L187" s="15">
        <v>361</v>
      </c>
      <c r="M187" s="15">
        <v>76</v>
      </c>
      <c r="N187" s="16">
        <f t="shared" si="17"/>
        <v>437</v>
      </c>
      <c r="O187" s="16">
        <f t="shared" si="18"/>
        <v>670</v>
      </c>
      <c r="P187" s="17">
        <f t="shared" si="15"/>
        <v>366.6</v>
      </c>
      <c r="Q187" s="16">
        <f t="shared" si="19"/>
        <v>594</v>
      </c>
      <c r="R187" s="16">
        <v>1</v>
      </c>
      <c r="S187" s="18"/>
    </row>
    <row r="188" spans="1:19">
      <c r="A188" s="10">
        <v>4</v>
      </c>
      <c r="B188" s="10">
        <v>1290</v>
      </c>
      <c r="C188" s="23" t="s">
        <v>203</v>
      </c>
      <c r="D188" s="25">
        <v>2635</v>
      </c>
      <c r="E188" s="13">
        <f t="shared" si="16"/>
        <v>527</v>
      </c>
      <c r="F188" s="15">
        <v>162</v>
      </c>
      <c r="G188" s="15">
        <v>168</v>
      </c>
      <c r="H188" s="15">
        <v>0</v>
      </c>
      <c r="I188" s="15">
        <v>0</v>
      </c>
      <c r="J188" s="15">
        <v>162</v>
      </c>
      <c r="K188" s="15">
        <v>168</v>
      </c>
      <c r="L188" s="15">
        <v>192</v>
      </c>
      <c r="M188" s="15">
        <v>65</v>
      </c>
      <c r="N188" s="16">
        <f t="shared" si="17"/>
        <v>257</v>
      </c>
      <c r="O188" s="16">
        <f t="shared" si="18"/>
        <v>419</v>
      </c>
      <c r="P188" s="17">
        <f t="shared" si="15"/>
        <v>263.5</v>
      </c>
      <c r="Q188" s="16">
        <f t="shared" si="19"/>
        <v>354</v>
      </c>
      <c r="R188" s="16">
        <v>1</v>
      </c>
      <c r="S188" s="18"/>
    </row>
    <row r="189" spans="1:19">
      <c r="A189" s="10">
        <v>5</v>
      </c>
      <c r="B189" s="10">
        <v>1291</v>
      </c>
      <c r="C189" s="23" t="s">
        <v>204</v>
      </c>
      <c r="D189" s="25">
        <v>2348</v>
      </c>
      <c r="E189" s="13">
        <f t="shared" si="16"/>
        <v>469.6</v>
      </c>
      <c r="F189" s="15">
        <v>179</v>
      </c>
      <c r="G189" s="15">
        <v>217</v>
      </c>
      <c r="H189" s="15">
        <v>0</v>
      </c>
      <c r="I189" s="15">
        <v>0</v>
      </c>
      <c r="J189" s="15">
        <v>179</v>
      </c>
      <c r="K189" s="15">
        <v>217</v>
      </c>
      <c r="L189" s="15">
        <v>53</v>
      </c>
      <c r="M189" s="15">
        <v>4</v>
      </c>
      <c r="N189" s="16">
        <f t="shared" si="17"/>
        <v>57</v>
      </c>
      <c r="O189" s="16">
        <f t="shared" si="18"/>
        <v>236</v>
      </c>
      <c r="P189" s="17">
        <f t="shared" si="15"/>
        <v>234.8</v>
      </c>
      <c r="Q189" s="16">
        <f t="shared" si="19"/>
        <v>232</v>
      </c>
      <c r="R189" s="16"/>
      <c r="S189" s="18"/>
    </row>
    <row r="190" spans="1:19">
      <c r="A190" s="10">
        <v>6</v>
      </c>
      <c r="B190" s="10">
        <v>1292</v>
      </c>
      <c r="C190" s="23" t="s">
        <v>205</v>
      </c>
      <c r="D190" s="25">
        <v>2919</v>
      </c>
      <c r="E190" s="13">
        <f t="shared" si="16"/>
        <v>583.79999999999995</v>
      </c>
      <c r="F190" s="15">
        <v>118</v>
      </c>
      <c r="G190" s="15">
        <v>133</v>
      </c>
      <c r="H190" s="15">
        <v>0</v>
      </c>
      <c r="I190" s="15">
        <v>0</v>
      </c>
      <c r="J190" s="15">
        <v>118</v>
      </c>
      <c r="K190" s="15">
        <v>133</v>
      </c>
      <c r="L190" s="15">
        <v>192</v>
      </c>
      <c r="M190" s="15">
        <v>7</v>
      </c>
      <c r="N190" s="16">
        <f t="shared" si="17"/>
        <v>199</v>
      </c>
      <c r="O190" s="16">
        <f t="shared" si="18"/>
        <v>317</v>
      </c>
      <c r="P190" s="17">
        <f t="shared" si="15"/>
        <v>291.89999999999998</v>
      </c>
      <c r="Q190" s="16">
        <f t="shared" si="19"/>
        <v>310</v>
      </c>
      <c r="R190" s="16">
        <v>1</v>
      </c>
      <c r="S190" s="18"/>
    </row>
    <row r="191" spans="1:19">
      <c r="A191" s="10">
        <v>7</v>
      </c>
      <c r="B191" s="10">
        <v>1293</v>
      </c>
      <c r="C191" s="23" t="s">
        <v>206</v>
      </c>
      <c r="D191" s="25">
        <v>2510</v>
      </c>
      <c r="E191" s="13">
        <f t="shared" si="16"/>
        <v>502</v>
      </c>
      <c r="F191" s="15">
        <v>46</v>
      </c>
      <c r="G191" s="15">
        <v>50</v>
      </c>
      <c r="H191" s="15">
        <v>0</v>
      </c>
      <c r="I191" s="15">
        <v>0</v>
      </c>
      <c r="J191" s="15">
        <v>46</v>
      </c>
      <c r="K191" s="15">
        <v>50</v>
      </c>
      <c r="L191" s="15">
        <v>18</v>
      </c>
      <c r="M191" s="15">
        <v>15</v>
      </c>
      <c r="N191" s="16">
        <f t="shared" si="17"/>
        <v>33</v>
      </c>
      <c r="O191" s="16">
        <f t="shared" si="18"/>
        <v>79</v>
      </c>
      <c r="P191" s="17">
        <f t="shared" si="15"/>
        <v>251</v>
      </c>
      <c r="Q191" s="16">
        <f t="shared" si="19"/>
        <v>64</v>
      </c>
      <c r="R191" s="16"/>
      <c r="S191" s="18"/>
    </row>
    <row r="192" spans="1:19">
      <c r="A192" s="10">
        <v>8</v>
      </c>
      <c r="B192" s="10">
        <v>10776</v>
      </c>
      <c r="C192" s="23" t="s">
        <v>50</v>
      </c>
      <c r="D192" s="25">
        <v>15519</v>
      </c>
      <c r="E192" s="13">
        <f t="shared" si="16"/>
        <v>3103.8</v>
      </c>
      <c r="F192" s="14">
        <v>2279</v>
      </c>
      <c r="G192" s="14">
        <v>3579</v>
      </c>
      <c r="H192" s="15">
        <v>1</v>
      </c>
      <c r="I192" s="15">
        <v>1</v>
      </c>
      <c r="J192" s="14">
        <v>2280</v>
      </c>
      <c r="K192" s="14">
        <v>3580</v>
      </c>
      <c r="L192" s="15">
        <v>110</v>
      </c>
      <c r="M192" s="15">
        <v>775</v>
      </c>
      <c r="N192" s="16">
        <f t="shared" si="17"/>
        <v>885</v>
      </c>
      <c r="O192" s="16">
        <f t="shared" si="18"/>
        <v>3165</v>
      </c>
      <c r="P192" s="17">
        <f t="shared" si="15"/>
        <v>1551.9</v>
      </c>
      <c r="Q192" s="16">
        <f t="shared" si="19"/>
        <v>2390</v>
      </c>
      <c r="R192" s="16"/>
      <c r="S192" s="18"/>
    </row>
    <row r="193" spans="1:19">
      <c r="A193" s="10">
        <v>9</v>
      </c>
      <c r="B193" s="10">
        <v>14915</v>
      </c>
      <c r="C193" s="23" t="s">
        <v>51</v>
      </c>
      <c r="D193" s="25">
        <v>5394</v>
      </c>
      <c r="E193" s="13">
        <f t="shared" si="16"/>
        <v>1078.8</v>
      </c>
      <c r="F193" s="15">
        <v>134</v>
      </c>
      <c r="G193" s="15">
        <v>148</v>
      </c>
      <c r="H193" s="15">
        <v>0</v>
      </c>
      <c r="I193" s="15">
        <v>0</v>
      </c>
      <c r="J193" s="15">
        <v>134</v>
      </c>
      <c r="K193" s="15">
        <v>148</v>
      </c>
      <c r="L193" s="15">
        <v>9</v>
      </c>
      <c r="M193" s="7"/>
      <c r="N193" s="16">
        <f t="shared" si="17"/>
        <v>9</v>
      </c>
      <c r="O193" s="16">
        <f t="shared" si="18"/>
        <v>143</v>
      </c>
      <c r="P193" s="17">
        <f t="shared" si="15"/>
        <v>539.4</v>
      </c>
      <c r="Q193" s="16">
        <f t="shared" si="19"/>
        <v>143</v>
      </c>
      <c r="R193" s="16"/>
      <c r="S193" s="18"/>
    </row>
    <row r="194" spans="1:19">
      <c r="A194" s="45" t="s">
        <v>25</v>
      </c>
      <c r="B194" s="45"/>
      <c r="C194" s="45"/>
      <c r="D194" s="28">
        <f>SUM(D185:D193)</f>
        <v>41134</v>
      </c>
      <c r="E194" s="28">
        <f t="shared" ref="E194" si="24">SUM(E185:E193)</f>
        <v>8226.7999999999993</v>
      </c>
      <c r="F194" s="21">
        <v>3287</v>
      </c>
      <c r="G194" s="21">
        <v>4727</v>
      </c>
      <c r="H194" s="22">
        <v>1</v>
      </c>
      <c r="I194" s="22">
        <v>1</v>
      </c>
      <c r="J194" s="21">
        <v>3288</v>
      </c>
      <c r="K194" s="21">
        <v>4728</v>
      </c>
      <c r="L194" s="21">
        <v>1233</v>
      </c>
      <c r="M194" s="22">
        <v>988</v>
      </c>
      <c r="N194" s="16">
        <f t="shared" si="17"/>
        <v>2221</v>
      </c>
      <c r="O194" s="16">
        <f t="shared" si="18"/>
        <v>5509</v>
      </c>
      <c r="P194" s="17">
        <f t="shared" si="15"/>
        <v>4113.3999999999996</v>
      </c>
      <c r="Q194" s="16">
        <f t="shared" si="19"/>
        <v>4521</v>
      </c>
      <c r="R194" s="16">
        <v>3</v>
      </c>
      <c r="S194" s="18"/>
    </row>
    <row r="195" spans="1:19">
      <c r="A195" s="10">
        <v>1</v>
      </c>
      <c r="B195" s="10">
        <v>1294</v>
      </c>
      <c r="C195" s="23" t="s">
        <v>207</v>
      </c>
      <c r="D195" s="25">
        <v>5604</v>
      </c>
      <c r="E195" s="13">
        <f t="shared" si="16"/>
        <v>1120.8</v>
      </c>
      <c r="F195" s="15">
        <v>44</v>
      </c>
      <c r="G195" s="15">
        <v>56</v>
      </c>
      <c r="H195" s="15">
        <v>0</v>
      </c>
      <c r="I195" s="15">
        <v>0</v>
      </c>
      <c r="J195" s="15">
        <v>44</v>
      </c>
      <c r="K195" s="15">
        <v>56</v>
      </c>
      <c r="L195" s="15">
        <v>52</v>
      </c>
      <c r="M195" s="15">
        <v>35</v>
      </c>
      <c r="N195" s="16">
        <f t="shared" si="17"/>
        <v>87</v>
      </c>
      <c r="O195" s="16">
        <f t="shared" si="18"/>
        <v>131</v>
      </c>
      <c r="P195" s="17">
        <f t="shared" si="15"/>
        <v>560.4</v>
      </c>
      <c r="Q195" s="16">
        <f t="shared" si="19"/>
        <v>96</v>
      </c>
      <c r="R195" s="16">
        <v>1</v>
      </c>
      <c r="S195" s="18"/>
    </row>
    <row r="196" spans="1:19">
      <c r="A196" s="10">
        <v>2</v>
      </c>
      <c r="B196" s="10">
        <v>1295</v>
      </c>
      <c r="C196" s="23" t="s">
        <v>52</v>
      </c>
      <c r="D196" s="25">
        <v>12973</v>
      </c>
      <c r="E196" s="13">
        <f t="shared" si="16"/>
        <v>2594.6</v>
      </c>
      <c r="F196" s="15">
        <v>201</v>
      </c>
      <c r="G196" s="15">
        <v>221</v>
      </c>
      <c r="H196" s="15">
        <v>0</v>
      </c>
      <c r="I196" s="15">
        <v>0</v>
      </c>
      <c r="J196" s="15">
        <v>201</v>
      </c>
      <c r="K196" s="15">
        <v>221</v>
      </c>
      <c r="L196" s="15">
        <v>208</v>
      </c>
      <c r="M196" s="15">
        <v>53</v>
      </c>
      <c r="N196" s="16">
        <f t="shared" si="17"/>
        <v>261</v>
      </c>
      <c r="O196" s="16">
        <f t="shared" si="18"/>
        <v>462</v>
      </c>
      <c r="P196" s="17">
        <f t="shared" ref="P196:P259" si="25">E196/2</f>
        <v>1297.3</v>
      </c>
      <c r="Q196" s="16">
        <f t="shared" si="19"/>
        <v>409</v>
      </c>
      <c r="R196" s="16"/>
      <c r="S196" s="18"/>
    </row>
    <row r="197" spans="1:19">
      <c r="A197" s="10">
        <v>3</v>
      </c>
      <c r="B197" s="10">
        <v>1296</v>
      </c>
      <c r="C197" s="23" t="s">
        <v>53</v>
      </c>
      <c r="D197" s="25">
        <v>5525</v>
      </c>
      <c r="E197" s="13">
        <f t="shared" ref="E197:E259" si="26">(200*D197)/1000</f>
        <v>1105</v>
      </c>
      <c r="F197" s="15">
        <v>312</v>
      </c>
      <c r="G197" s="15">
        <v>387</v>
      </c>
      <c r="H197" s="15">
        <v>0</v>
      </c>
      <c r="I197" s="15">
        <v>0</v>
      </c>
      <c r="J197" s="15">
        <v>312</v>
      </c>
      <c r="K197" s="15">
        <v>387</v>
      </c>
      <c r="L197" s="15">
        <v>133</v>
      </c>
      <c r="M197" s="15">
        <v>162</v>
      </c>
      <c r="N197" s="16">
        <f t="shared" ref="N197:N260" si="27">L197+M197</f>
        <v>295</v>
      </c>
      <c r="O197" s="16">
        <f t="shared" ref="O197:O260" si="28">J197+N197</f>
        <v>607</v>
      </c>
      <c r="P197" s="17">
        <f t="shared" si="25"/>
        <v>552.5</v>
      </c>
      <c r="Q197" s="16">
        <f t="shared" ref="Q197:Q260" si="29">L197+J197</f>
        <v>445</v>
      </c>
      <c r="R197" s="16"/>
      <c r="S197" s="18"/>
    </row>
    <row r="198" spans="1:19">
      <c r="A198" s="10">
        <v>4</v>
      </c>
      <c r="B198" s="10">
        <v>1297</v>
      </c>
      <c r="C198" s="23" t="s">
        <v>208</v>
      </c>
      <c r="D198" s="25">
        <v>1262</v>
      </c>
      <c r="E198" s="13">
        <f t="shared" si="26"/>
        <v>252.4</v>
      </c>
      <c r="F198" s="15">
        <v>62</v>
      </c>
      <c r="G198" s="15">
        <v>77</v>
      </c>
      <c r="H198" s="15">
        <v>0</v>
      </c>
      <c r="I198" s="15">
        <v>0</v>
      </c>
      <c r="J198" s="15">
        <v>62</v>
      </c>
      <c r="K198" s="15">
        <v>77</v>
      </c>
      <c r="L198" s="7"/>
      <c r="M198" s="7"/>
      <c r="N198" s="16">
        <f t="shared" si="27"/>
        <v>0</v>
      </c>
      <c r="O198" s="16">
        <f t="shared" si="28"/>
        <v>62</v>
      </c>
      <c r="P198" s="17">
        <f t="shared" si="25"/>
        <v>126.2</v>
      </c>
      <c r="Q198" s="16">
        <f t="shared" si="29"/>
        <v>62</v>
      </c>
      <c r="R198" s="16"/>
      <c r="S198" s="18"/>
    </row>
    <row r="199" spans="1:19">
      <c r="A199" s="10">
        <v>5</v>
      </c>
      <c r="B199" s="10">
        <v>1298</v>
      </c>
      <c r="C199" s="23" t="s">
        <v>54</v>
      </c>
      <c r="D199" s="25">
        <v>2908</v>
      </c>
      <c r="E199" s="13">
        <f t="shared" si="26"/>
        <v>581.6</v>
      </c>
      <c r="F199" s="15">
        <v>145</v>
      </c>
      <c r="G199" s="15">
        <v>191</v>
      </c>
      <c r="H199" s="15">
        <v>0</v>
      </c>
      <c r="I199" s="15">
        <v>0</v>
      </c>
      <c r="J199" s="15">
        <v>145</v>
      </c>
      <c r="K199" s="15">
        <v>191</v>
      </c>
      <c r="L199" s="15">
        <v>65</v>
      </c>
      <c r="M199" s="15">
        <v>71</v>
      </c>
      <c r="N199" s="16">
        <f t="shared" si="27"/>
        <v>136</v>
      </c>
      <c r="O199" s="16">
        <f t="shared" si="28"/>
        <v>281</v>
      </c>
      <c r="P199" s="17">
        <f t="shared" si="25"/>
        <v>290.8</v>
      </c>
      <c r="Q199" s="16">
        <f t="shared" si="29"/>
        <v>210</v>
      </c>
      <c r="R199" s="16"/>
      <c r="S199" s="18"/>
    </row>
    <row r="200" spans="1:19">
      <c r="A200" s="10">
        <v>6</v>
      </c>
      <c r="B200" s="10">
        <v>1299</v>
      </c>
      <c r="C200" s="23" t="s">
        <v>209</v>
      </c>
      <c r="D200" s="25">
        <v>8832</v>
      </c>
      <c r="E200" s="13">
        <f t="shared" si="26"/>
        <v>1766.4</v>
      </c>
      <c r="F200" s="15">
        <v>186</v>
      </c>
      <c r="G200" s="15">
        <v>213</v>
      </c>
      <c r="H200" s="15">
        <v>0</v>
      </c>
      <c r="I200" s="15">
        <v>0</v>
      </c>
      <c r="J200" s="15">
        <v>186</v>
      </c>
      <c r="K200" s="15">
        <v>213</v>
      </c>
      <c r="L200" s="15">
        <v>116</v>
      </c>
      <c r="M200" s="15">
        <v>63</v>
      </c>
      <c r="N200" s="16">
        <f t="shared" si="27"/>
        <v>179</v>
      </c>
      <c r="O200" s="16">
        <f t="shared" si="28"/>
        <v>365</v>
      </c>
      <c r="P200" s="17">
        <f t="shared" si="25"/>
        <v>883.2</v>
      </c>
      <c r="Q200" s="16">
        <f t="shared" si="29"/>
        <v>302</v>
      </c>
      <c r="R200" s="16"/>
      <c r="S200" s="18"/>
    </row>
    <row r="201" spans="1:19">
      <c r="A201" s="10">
        <v>7</v>
      </c>
      <c r="B201" s="10">
        <v>1300</v>
      </c>
      <c r="C201" s="23" t="s">
        <v>210</v>
      </c>
      <c r="D201" s="25">
        <v>2916</v>
      </c>
      <c r="E201" s="13">
        <f t="shared" si="26"/>
        <v>583.20000000000005</v>
      </c>
      <c r="F201" s="15">
        <v>29</v>
      </c>
      <c r="G201" s="15">
        <v>35</v>
      </c>
      <c r="H201" s="15">
        <v>0</v>
      </c>
      <c r="I201" s="15">
        <v>0</v>
      </c>
      <c r="J201" s="15">
        <v>29</v>
      </c>
      <c r="K201" s="15">
        <v>35</v>
      </c>
      <c r="L201" s="15">
        <v>70</v>
      </c>
      <c r="M201" s="15">
        <v>18</v>
      </c>
      <c r="N201" s="16">
        <f t="shared" si="27"/>
        <v>88</v>
      </c>
      <c r="O201" s="16">
        <f t="shared" si="28"/>
        <v>117</v>
      </c>
      <c r="P201" s="17">
        <f t="shared" si="25"/>
        <v>291.60000000000002</v>
      </c>
      <c r="Q201" s="16">
        <f t="shared" si="29"/>
        <v>99</v>
      </c>
      <c r="R201" s="16"/>
      <c r="S201" s="18"/>
    </row>
    <row r="202" spans="1:19">
      <c r="A202" s="10">
        <v>8</v>
      </c>
      <c r="B202" s="10">
        <v>1301</v>
      </c>
      <c r="C202" s="23" t="s">
        <v>211</v>
      </c>
      <c r="D202" s="25">
        <v>3528</v>
      </c>
      <c r="E202" s="13">
        <f t="shared" si="26"/>
        <v>705.6</v>
      </c>
      <c r="F202" s="15">
        <v>57</v>
      </c>
      <c r="G202" s="15">
        <v>67</v>
      </c>
      <c r="H202" s="15">
        <v>0</v>
      </c>
      <c r="I202" s="15">
        <v>0</v>
      </c>
      <c r="J202" s="15">
        <v>57</v>
      </c>
      <c r="K202" s="15">
        <v>67</v>
      </c>
      <c r="L202" s="15">
        <v>42</v>
      </c>
      <c r="M202" s="15">
        <v>7</v>
      </c>
      <c r="N202" s="16">
        <f t="shared" si="27"/>
        <v>49</v>
      </c>
      <c r="O202" s="16">
        <f t="shared" si="28"/>
        <v>106</v>
      </c>
      <c r="P202" s="17">
        <f t="shared" si="25"/>
        <v>352.8</v>
      </c>
      <c r="Q202" s="16">
        <f t="shared" si="29"/>
        <v>99</v>
      </c>
      <c r="R202" s="16"/>
      <c r="S202" s="18"/>
    </row>
    <row r="203" spans="1:19">
      <c r="A203" s="10">
        <v>9</v>
      </c>
      <c r="B203" s="10">
        <v>1302</v>
      </c>
      <c r="C203" s="23" t="s">
        <v>212</v>
      </c>
      <c r="D203" s="25">
        <v>2461</v>
      </c>
      <c r="E203" s="13">
        <f t="shared" si="26"/>
        <v>492.2</v>
      </c>
      <c r="F203" s="15">
        <v>171</v>
      </c>
      <c r="G203" s="15">
        <v>177</v>
      </c>
      <c r="H203" s="15">
        <v>0</v>
      </c>
      <c r="I203" s="15">
        <v>0</v>
      </c>
      <c r="J203" s="15">
        <v>171</v>
      </c>
      <c r="K203" s="15">
        <v>177</v>
      </c>
      <c r="L203" s="7"/>
      <c r="M203" s="15">
        <v>1</v>
      </c>
      <c r="N203" s="16">
        <f t="shared" si="27"/>
        <v>1</v>
      </c>
      <c r="O203" s="16">
        <f t="shared" si="28"/>
        <v>172</v>
      </c>
      <c r="P203" s="17">
        <f t="shared" si="25"/>
        <v>246.1</v>
      </c>
      <c r="Q203" s="16">
        <f t="shared" si="29"/>
        <v>171</v>
      </c>
      <c r="R203" s="16"/>
      <c r="S203" s="18"/>
    </row>
    <row r="204" spans="1:19">
      <c r="A204" s="10">
        <v>10</v>
      </c>
      <c r="B204" s="10">
        <v>1303</v>
      </c>
      <c r="C204" s="23" t="s">
        <v>213</v>
      </c>
      <c r="D204" s="25">
        <v>4277</v>
      </c>
      <c r="E204" s="13">
        <f t="shared" si="26"/>
        <v>855.4</v>
      </c>
      <c r="F204" s="15">
        <v>278</v>
      </c>
      <c r="G204" s="15">
        <v>349</v>
      </c>
      <c r="H204" s="15">
        <v>0</v>
      </c>
      <c r="I204" s="15">
        <v>0</v>
      </c>
      <c r="J204" s="15">
        <v>278</v>
      </c>
      <c r="K204" s="15">
        <v>349</v>
      </c>
      <c r="L204" s="15">
        <v>24</v>
      </c>
      <c r="M204" s="15">
        <v>93</v>
      </c>
      <c r="N204" s="16">
        <f t="shared" si="27"/>
        <v>117</v>
      </c>
      <c r="O204" s="16">
        <f t="shared" si="28"/>
        <v>395</v>
      </c>
      <c r="P204" s="17">
        <f t="shared" si="25"/>
        <v>427.7</v>
      </c>
      <c r="Q204" s="16">
        <f t="shared" si="29"/>
        <v>302</v>
      </c>
      <c r="R204" s="16"/>
      <c r="S204" s="18"/>
    </row>
    <row r="205" spans="1:19">
      <c r="A205" s="10">
        <v>11</v>
      </c>
      <c r="B205" s="10">
        <v>10777</v>
      </c>
      <c r="C205" s="23" t="s">
        <v>55</v>
      </c>
      <c r="D205" s="25">
        <v>17279</v>
      </c>
      <c r="E205" s="13">
        <f t="shared" si="26"/>
        <v>3455.8</v>
      </c>
      <c r="F205" s="14">
        <v>2941</v>
      </c>
      <c r="G205" s="14">
        <v>4989</v>
      </c>
      <c r="H205" s="15">
        <v>5</v>
      </c>
      <c r="I205" s="15">
        <v>5</v>
      </c>
      <c r="J205" s="14">
        <v>2946</v>
      </c>
      <c r="K205" s="14">
        <v>4994</v>
      </c>
      <c r="L205" s="15">
        <v>262</v>
      </c>
      <c r="M205" s="14">
        <v>1444</v>
      </c>
      <c r="N205" s="16">
        <f t="shared" si="27"/>
        <v>1706</v>
      </c>
      <c r="O205" s="16">
        <f t="shared" si="28"/>
        <v>4652</v>
      </c>
      <c r="P205" s="17">
        <f t="shared" si="25"/>
        <v>1727.9</v>
      </c>
      <c r="Q205" s="16">
        <f t="shared" si="29"/>
        <v>3208</v>
      </c>
      <c r="R205" s="16"/>
      <c r="S205" s="18"/>
    </row>
    <row r="206" spans="1:19">
      <c r="A206" s="45" t="s">
        <v>25</v>
      </c>
      <c r="B206" s="45"/>
      <c r="C206" s="45"/>
      <c r="D206" s="28">
        <f>SUM(D195:D205)</f>
        <v>67565</v>
      </c>
      <c r="E206" s="28">
        <f t="shared" ref="E206" si="30">SUM(E195:E205)</f>
        <v>13513</v>
      </c>
      <c r="F206" s="21">
        <v>4426</v>
      </c>
      <c r="G206" s="21">
        <v>6762</v>
      </c>
      <c r="H206" s="22">
        <v>5</v>
      </c>
      <c r="I206" s="22">
        <v>5</v>
      </c>
      <c r="J206" s="21">
        <v>4431</v>
      </c>
      <c r="K206" s="21">
        <v>6767</v>
      </c>
      <c r="L206" s="22">
        <v>972</v>
      </c>
      <c r="M206" s="21">
        <v>1947</v>
      </c>
      <c r="N206" s="16">
        <f t="shared" si="27"/>
        <v>2919</v>
      </c>
      <c r="O206" s="16">
        <f t="shared" si="28"/>
        <v>7350</v>
      </c>
      <c r="P206" s="17">
        <f t="shared" si="25"/>
        <v>6756.5</v>
      </c>
      <c r="Q206" s="16">
        <f t="shared" si="29"/>
        <v>5403</v>
      </c>
      <c r="R206" s="16">
        <v>1</v>
      </c>
      <c r="S206" s="18"/>
    </row>
    <row r="207" spans="1:19">
      <c r="A207" s="10">
        <v>1</v>
      </c>
      <c r="B207" s="10">
        <v>1304</v>
      </c>
      <c r="C207" s="23" t="s">
        <v>214</v>
      </c>
      <c r="D207" s="25">
        <v>2431</v>
      </c>
      <c r="E207" s="13">
        <f t="shared" si="26"/>
        <v>486.2</v>
      </c>
      <c r="F207" s="15">
        <v>161</v>
      </c>
      <c r="G207" s="15">
        <v>188</v>
      </c>
      <c r="H207" s="15">
        <v>0</v>
      </c>
      <c r="I207" s="15">
        <v>0</v>
      </c>
      <c r="J207" s="15">
        <v>161</v>
      </c>
      <c r="K207" s="15">
        <v>188</v>
      </c>
      <c r="L207" s="15">
        <v>337</v>
      </c>
      <c r="M207" s="15">
        <v>17</v>
      </c>
      <c r="N207" s="16">
        <f t="shared" si="27"/>
        <v>354</v>
      </c>
      <c r="O207" s="16">
        <f t="shared" si="28"/>
        <v>515</v>
      </c>
      <c r="P207" s="17">
        <f t="shared" si="25"/>
        <v>243.1</v>
      </c>
      <c r="Q207" s="16">
        <f t="shared" si="29"/>
        <v>498</v>
      </c>
      <c r="R207" s="16">
        <v>1</v>
      </c>
      <c r="S207" s="18"/>
    </row>
    <row r="208" spans="1:19">
      <c r="A208" s="10">
        <v>2</v>
      </c>
      <c r="B208" s="10">
        <v>1305</v>
      </c>
      <c r="C208" s="23" t="s">
        <v>215</v>
      </c>
      <c r="D208" s="25">
        <v>3841</v>
      </c>
      <c r="E208" s="13">
        <f t="shared" si="26"/>
        <v>768.2</v>
      </c>
      <c r="F208" s="15">
        <v>77</v>
      </c>
      <c r="G208" s="15">
        <v>85</v>
      </c>
      <c r="H208" s="15">
        <v>0</v>
      </c>
      <c r="I208" s="15">
        <v>0</v>
      </c>
      <c r="J208" s="15">
        <v>77</v>
      </c>
      <c r="K208" s="15">
        <v>85</v>
      </c>
      <c r="L208" s="15">
        <v>129</v>
      </c>
      <c r="M208" s="15">
        <v>8</v>
      </c>
      <c r="N208" s="16">
        <f t="shared" si="27"/>
        <v>137</v>
      </c>
      <c r="O208" s="16">
        <f t="shared" si="28"/>
        <v>214</v>
      </c>
      <c r="P208" s="17">
        <f t="shared" si="25"/>
        <v>384.1</v>
      </c>
      <c r="Q208" s="16">
        <f t="shared" si="29"/>
        <v>206</v>
      </c>
      <c r="R208" s="16"/>
      <c r="S208" s="18"/>
    </row>
    <row r="209" spans="1:19">
      <c r="A209" s="10">
        <v>3</v>
      </c>
      <c r="B209" s="10">
        <v>1306</v>
      </c>
      <c r="C209" s="23" t="s">
        <v>216</v>
      </c>
      <c r="D209" s="25">
        <v>4316</v>
      </c>
      <c r="E209" s="13">
        <f t="shared" si="26"/>
        <v>863.2</v>
      </c>
      <c r="F209" s="15">
        <v>514</v>
      </c>
      <c r="G209" s="15">
        <v>561</v>
      </c>
      <c r="H209" s="15">
        <v>0</v>
      </c>
      <c r="I209" s="15">
        <v>0</v>
      </c>
      <c r="J209" s="15">
        <v>514</v>
      </c>
      <c r="K209" s="15">
        <v>561</v>
      </c>
      <c r="L209" s="15">
        <v>447</v>
      </c>
      <c r="M209" s="15">
        <v>336</v>
      </c>
      <c r="N209" s="16">
        <f t="shared" si="27"/>
        <v>783</v>
      </c>
      <c r="O209" s="16">
        <f t="shared" si="28"/>
        <v>1297</v>
      </c>
      <c r="P209" s="17">
        <f t="shared" si="25"/>
        <v>431.6</v>
      </c>
      <c r="Q209" s="16">
        <f t="shared" si="29"/>
        <v>961</v>
      </c>
      <c r="R209" s="16">
        <v>1</v>
      </c>
      <c r="S209" s="18"/>
    </row>
    <row r="210" spans="1:19">
      <c r="A210" s="10">
        <v>4</v>
      </c>
      <c r="B210" s="10">
        <v>1307</v>
      </c>
      <c r="C210" s="23" t="s">
        <v>217</v>
      </c>
      <c r="D210" s="25">
        <v>7756</v>
      </c>
      <c r="E210" s="13">
        <f t="shared" si="26"/>
        <v>1551.2</v>
      </c>
      <c r="F210" s="14">
        <v>1231</v>
      </c>
      <c r="G210" s="14">
        <v>1516</v>
      </c>
      <c r="H210" s="15">
        <v>0</v>
      </c>
      <c r="I210" s="15">
        <v>0</v>
      </c>
      <c r="J210" s="14">
        <v>1231</v>
      </c>
      <c r="K210" s="14">
        <v>1516</v>
      </c>
      <c r="L210" s="15">
        <v>685</v>
      </c>
      <c r="M210" s="15">
        <v>797</v>
      </c>
      <c r="N210" s="16">
        <f t="shared" si="27"/>
        <v>1482</v>
      </c>
      <c r="O210" s="16">
        <f t="shared" si="28"/>
        <v>2713</v>
      </c>
      <c r="P210" s="17">
        <f t="shared" si="25"/>
        <v>775.6</v>
      </c>
      <c r="Q210" s="16">
        <f t="shared" si="29"/>
        <v>1916</v>
      </c>
      <c r="R210" s="16">
        <v>1</v>
      </c>
      <c r="S210" s="18"/>
    </row>
    <row r="211" spans="1:19">
      <c r="A211" s="10">
        <v>5</v>
      </c>
      <c r="B211" s="10">
        <v>1308</v>
      </c>
      <c r="C211" s="23" t="s">
        <v>218</v>
      </c>
      <c r="D211" s="25">
        <v>3388</v>
      </c>
      <c r="E211" s="13">
        <f t="shared" si="26"/>
        <v>677.6</v>
      </c>
      <c r="F211" s="15">
        <v>78</v>
      </c>
      <c r="G211" s="15">
        <v>87</v>
      </c>
      <c r="H211" s="15">
        <v>0</v>
      </c>
      <c r="I211" s="15">
        <v>0</v>
      </c>
      <c r="J211" s="15">
        <v>78</v>
      </c>
      <c r="K211" s="15">
        <v>87</v>
      </c>
      <c r="L211" s="15">
        <v>11</v>
      </c>
      <c r="M211" s="7"/>
      <c r="N211" s="16">
        <f t="shared" si="27"/>
        <v>11</v>
      </c>
      <c r="O211" s="16">
        <f t="shared" si="28"/>
        <v>89</v>
      </c>
      <c r="P211" s="17">
        <f t="shared" si="25"/>
        <v>338.8</v>
      </c>
      <c r="Q211" s="16">
        <f t="shared" si="29"/>
        <v>89</v>
      </c>
      <c r="R211" s="16"/>
      <c r="S211" s="18"/>
    </row>
    <row r="212" spans="1:19">
      <c r="A212" s="10">
        <v>6</v>
      </c>
      <c r="B212" s="10">
        <v>1309</v>
      </c>
      <c r="C212" s="23" t="s">
        <v>219</v>
      </c>
      <c r="D212" s="25">
        <v>2138</v>
      </c>
      <c r="E212" s="13">
        <f t="shared" si="26"/>
        <v>427.6</v>
      </c>
      <c r="F212" s="15">
        <v>256</v>
      </c>
      <c r="G212" s="15">
        <v>274</v>
      </c>
      <c r="H212" s="15">
        <v>0</v>
      </c>
      <c r="I212" s="15">
        <v>0</v>
      </c>
      <c r="J212" s="15">
        <v>256</v>
      </c>
      <c r="K212" s="15">
        <v>274</v>
      </c>
      <c r="L212" s="15">
        <v>352</v>
      </c>
      <c r="M212" s="15">
        <v>42</v>
      </c>
      <c r="N212" s="16">
        <f t="shared" si="27"/>
        <v>394</v>
      </c>
      <c r="O212" s="16">
        <f t="shared" si="28"/>
        <v>650</v>
      </c>
      <c r="P212" s="17">
        <f t="shared" si="25"/>
        <v>213.8</v>
      </c>
      <c r="Q212" s="16">
        <f t="shared" si="29"/>
        <v>608</v>
      </c>
      <c r="R212" s="16">
        <v>1</v>
      </c>
      <c r="S212" s="18"/>
    </row>
    <row r="213" spans="1:19">
      <c r="A213" s="10">
        <v>7</v>
      </c>
      <c r="B213" s="10">
        <v>1310</v>
      </c>
      <c r="C213" s="23" t="s">
        <v>220</v>
      </c>
      <c r="D213" s="25">
        <v>2801</v>
      </c>
      <c r="E213" s="13">
        <f t="shared" si="26"/>
        <v>560.20000000000005</v>
      </c>
      <c r="F213" s="15">
        <v>152</v>
      </c>
      <c r="G213" s="15">
        <v>169</v>
      </c>
      <c r="H213" s="15">
        <v>0</v>
      </c>
      <c r="I213" s="15">
        <v>0</v>
      </c>
      <c r="J213" s="15">
        <v>152</v>
      </c>
      <c r="K213" s="15">
        <v>169</v>
      </c>
      <c r="L213" s="15">
        <v>119</v>
      </c>
      <c r="M213" s="15">
        <v>3</v>
      </c>
      <c r="N213" s="16">
        <f t="shared" si="27"/>
        <v>122</v>
      </c>
      <c r="O213" s="16">
        <f t="shared" si="28"/>
        <v>274</v>
      </c>
      <c r="P213" s="17">
        <f t="shared" si="25"/>
        <v>280.10000000000002</v>
      </c>
      <c r="Q213" s="16">
        <f t="shared" si="29"/>
        <v>271</v>
      </c>
      <c r="R213" s="16"/>
      <c r="S213" s="18"/>
    </row>
    <row r="214" spans="1:19">
      <c r="A214" s="10">
        <v>8</v>
      </c>
      <c r="B214" s="10">
        <v>1311</v>
      </c>
      <c r="C214" s="23" t="s">
        <v>56</v>
      </c>
      <c r="D214" s="25">
        <v>2607</v>
      </c>
      <c r="E214" s="13">
        <f t="shared" si="26"/>
        <v>521.4</v>
      </c>
      <c r="F214" s="15">
        <v>117</v>
      </c>
      <c r="G214" s="15">
        <v>123</v>
      </c>
      <c r="H214" s="15">
        <v>0</v>
      </c>
      <c r="I214" s="15">
        <v>0</v>
      </c>
      <c r="J214" s="15">
        <v>117</v>
      </c>
      <c r="K214" s="15">
        <v>123</v>
      </c>
      <c r="L214" s="15">
        <v>194</v>
      </c>
      <c r="M214" s="15">
        <v>29</v>
      </c>
      <c r="N214" s="16">
        <f t="shared" si="27"/>
        <v>223</v>
      </c>
      <c r="O214" s="16">
        <f t="shared" si="28"/>
        <v>340</v>
      </c>
      <c r="P214" s="17">
        <f t="shared" si="25"/>
        <v>260.7</v>
      </c>
      <c r="Q214" s="16">
        <f t="shared" si="29"/>
        <v>311</v>
      </c>
      <c r="R214" s="16">
        <v>1</v>
      </c>
      <c r="S214" s="18"/>
    </row>
    <row r="215" spans="1:19">
      <c r="A215" s="10">
        <v>9</v>
      </c>
      <c r="B215" s="10">
        <v>1312</v>
      </c>
      <c r="C215" s="23" t="s">
        <v>221</v>
      </c>
      <c r="D215" s="25">
        <v>1639</v>
      </c>
      <c r="E215" s="13">
        <f t="shared" si="26"/>
        <v>327.8</v>
      </c>
      <c r="F215" s="15">
        <v>76</v>
      </c>
      <c r="G215" s="15">
        <v>79</v>
      </c>
      <c r="H215" s="15">
        <v>0</v>
      </c>
      <c r="I215" s="15">
        <v>0</v>
      </c>
      <c r="J215" s="15">
        <v>76</v>
      </c>
      <c r="K215" s="15">
        <v>79</v>
      </c>
      <c r="L215" s="15">
        <v>3</v>
      </c>
      <c r="M215" s="7"/>
      <c r="N215" s="16">
        <f t="shared" si="27"/>
        <v>3</v>
      </c>
      <c r="O215" s="16">
        <f t="shared" si="28"/>
        <v>79</v>
      </c>
      <c r="P215" s="17">
        <f t="shared" si="25"/>
        <v>163.9</v>
      </c>
      <c r="Q215" s="16">
        <f t="shared" si="29"/>
        <v>79</v>
      </c>
      <c r="R215" s="16"/>
      <c r="S215" s="18"/>
    </row>
    <row r="216" spans="1:19">
      <c r="A216" s="10">
        <v>10</v>
      </c>
      <c r="B216" s="10">
        <v>1313</v>
      </c>
      <c r="C216" s="23" t="s">
        <v>57</v>
      </c>
      <c r="D216" s="25">
        <v>2973</v>
      </c>
      <c r="E216" s="13">
        <f t="shared" si="26"/>
        <v>594.6</v>
      </c>
      <c r="F216" s="15">
        <v>443</v>
      </c>
      <c r="G216" s="15">
        <v>485</v>
      </c>
      <c r="H216" s="15">
        <v>0</v>
      </c>
      <c r="I216" s="15">
        <v>0</v>
      </c>
      <c r="J216" s="15">
        <v>443</v>
      </c>
      <c r="K216" s="15">
        <v>485</v>
      </c>
      <c r="L216" s="15">
        <v>232</v>
      </c>
      <c r="M216" s="15">
        <v>227</v>
      </c>
      <c r="N216" s="16">
        <f t="shared" si="27"/>
        <v>459</v>
      </c>
      <c r="O216" s="16">
        <f t="shared" si="28"/>
        <v>902</v>
      </c>
      <c r="P216" s="17">
        <f t="shared" si="25"/>
        <v>297.3</v>
      </c>
      <c r="Q216" s="16">
        <f t="shared" si="29"/>
        <v>675</v>
      </c>
      <c r="R216" s="16">
        <v>1</v>
      </c>
      <c r="S216" s="18"/>
    </row>
    <row r="217" spans="1:19">
      <c r="A217" s="10">
        <v>11</v>
      </c>
      <c r="B217" s="10">
        <v>1314</v>
      </c>
      <c r="C217" s="23" t="s">
        <v>222</v>
      </c>
      <c r="D217" s="25">
        <v>4158</v>
      </c>
      <c r="E217" s="13">
        <f t="shared" si="26"/>
        <v>831.6</v>
      </c>
      <c r="F217" s="15">
        <v>582</v>
      </c>
      <c r="G217" s="15">
        <v>715</v>
      </c>
      <c r="H217" s="15">
        <v>0</v>
      </c>
      <c r="I217" s="15">
        <v>0</v>
      </c>
      <c r="J217" s="15">
        <v>582</v>
      </c>
      <c r="K217" s="15">
        <v>715</v>
      </c>
      <c r="L217" s="15">
        <v>580</v>
      </c>
      <c r="M217" s="15">
        <v>204</v>
      </c>
      <c r="N217" s="16">
        <f t="shared" si="27"/>
        <v>784</v>
      </c>
      <c r="O217" s="16">
        <f t="shared" si="28"/>
        <v>1366</v>
      </c>
      <c r="P217" s="17">
        <f t="shared" si="25"/>
        <v>415.8</v>
      </c>
      <c r="Q217" s="16">
        <f t="shared" si="29"/>
        <v>1162</v>
      </c>
      <c r="R217" s="16">
        <v>1</v>
      </c>
      <c r="S217" s="18"/>
    </row>
    <row r="218" spans="1:19">
      <c r="A218" s="10">
        <v>12</v>
      </c>
      <c r="B218" s="10">
        <v>1315</v>
      </c>
      <c r="C218" s="23" t="s">
        <v>223</v>
      </c>
      <c r="D218" s="25">
        <v>5469</v>
      </c>
      <c r="E218" s="13">
        <f t="shared" si="26"/>
        <v>1093.8</v>
      </c>
      <c r="F218" s="15">
        <v>225</v>
      </c>
      <c r="G218" s="15">
        <v>270</v>
      </c>
      <c r="H218" s="15">
        <v>0</v>
      </c>
      <c r="I218" s="15">
        <v>0</v>
      </c>
      <c r="J218" s="15">
        <v>225</v>
      </c>
      <c r="K218" s="15">
        <v>270</v>
      </c>
      <c r="L218" s="15">
        <v>457</v>
      </c>
      <c r="M218" s="15">
        <v>54</v>
      </c>
      <c r="N218" s="16">
        <f t="shared" si="27"/>
        <v>511</v>
      </c>
      <c r="O218" s="16">
        <f t="shared" si="28"/>
        <v>736</v>
      </c>
      <c r="P218" s="17">
        <f t="shared" si="25"/>
        <v>546.9</v>
      </c>
      <c r="Q218" s="16">
        <f t="shared" si="29"/>
        <v>682</v>
      </c>
      <c r="R218" s="16">
        <v>1</v>
      </c>
      <c r="S218" s="18"/>
    </row>
    <row r="219" spans="1:19">
      <c r="A219" s="10">
        <v>13</v>
      </c>
      <c r="B219" s="10">
        <v>1316</v>
      </c>
      <c r="C219" s="23" t="s">
        <v>224</v>
      </c>
      <c r="D219" s="25">
        <v>2232</v>
      </c>
      <c r="E219" s="13">
        <f t="shared" si="26"/>
        <v>446.4</v>
      </c>
      <c r="F219" s="15">
        <v>156</v>
      </c>
      <c r="G219" s="15">
        <v>214</v>
      </c>
      <c r="H219" s="15">
        <v>0</v>
      </c>
      <c r="I219" s="15">
        <v>0</v>
      </c>
      <c r="J219" s="15">
        <v>156</v>
      </c>
      <c r="K219" s="15">
        <v>214</v>
      </c>
      <c r="L219" s="15">
        <v>107</v>
      </c>
      <c r="M219" s="15">
        <v>6</v>
      </c>
      <c r="N219" s="16">
        <f t="shared" si="27"/>
        <v>113</v>
      </c>
      <c r="O219" s="16">
        <f t="shared" si="28"/>
        <v>269</v>
      </c>
      <c r="P219" s="17">
        <f t="shared" si="25"/>
        <v>223.2</v>
      </c>
      <c r="Q219" s="16">
        <f t="shared" si="29"/>
        <v>263</v>
      </c>
      <c r="R219" s="16">
        <v>1</v>
      </c>
      <c r="S219" s="18"/>
    </row>
    <row r="220" spans="1:19">
      <c r="A220" s="10">
        <v>14</v>
      </c>
      <c r="B220" s="10">
        <v>1317</v>
      </c>
      <c r="C220" s="23" t="s">
        <v>225</v>
      </c>
      <c r="D220" s="25">
        <v>2529</v>
      </c>
      <c r="E220" s="13">
        <f t="shared" si="26"/>
        <v>505.8</v>
      </c>
      <c r="F220" s="15">
        <v>118</v>
      </c>
      <c r="G220" s="15">
        <v>144</v>
      </c>
      <c r="H220" s="15">
        <v>0</v>
      </c>
      <c r="I220" s="15">
        <v>0</v>
      </c>
      <c r="J220" s="15">
        <v>118</v>
      </c>
      <c r="K220" s="15">
        <v>144</v>
      </c>
      <c r="L220" s="15">
        <v>83</v>
      </c>
      <c r="M220" s="15">
        <v>8</v>
      </c>
      <c r="N220" s="16">
        <f t="shared" si="27"/>
        <v>91</v>
      </c>
      <c r="O220" s="16">
        <f t="shared" si="28"/>
        <v>209</v>
      </c>
      <c r="P220" s="17">
        <f t="shared" si="25"/>
        <v>252.9</v>
      </c>
      <c r="Q220" s="16">
        <f t="shared" si="29"/>
        <v>201</v>
      </c>
      <c r="R220" s="16"/>
      <c r="S220" s="18"/>
    </row>
    <row r="221" spans="1:19">
      <c r="A221" s="10">
        <v>15</v>
      </c>
      <c r="B221" s="10">
        <v>1318</v>
      </c>
      <c r="C221" s="23" t="s">
        <v>226</v>
      </c>
      <c r="D221" s="25">
        <v>2472</v>
      </c>
      <c r="E221" s="13">
        <f t="shared" si="26"/>
        <v>494.4</v>
      </c>
      <c r="F221" s="15">
        <v>103</v>
      </c>
      <c r="G221" s="15">
        <v>115</v>
      </c>
      <c r="H221" s="15">
        <v>0</v>
      </c>
      <c r="I221" s="15">
        <v>0</v>
      </c>
      <c r="J221" s="15">
        <v>103</v>
      </c>
      <c r="K221" s="15">
        <v>115</v>
      </c>
      <c r="L221" s="15">
        <v>42</v>
      </c>
      <c r="M221" s="15">
        <v>1</v>
      </c>
      <c r="N221" s="16">
        <f t="shared" si="27"/>
        <v>43</v>
      </c>
      <c r="O221" s="16">
        <f t="shared" si="28"/>
        <v>146</v>
      </c>
      <c r="P221" s="17">
        <f t="shared" si="25"/>
        <v>247.2</v>
      </c>
      <c r="Q221" s="16">
        <f t="shared" si="29"/>
        <v>145</v>
      </c>
      <c r="R221" s="16"/>
      <c r="S221" s="18"/>
    </row>
    <row r="222" spans="1:19">
      <c r="A222" s="10">
        <v>16</v>
      </c>
      <c r="B222" s="10">
        <v>1319</v>
      </c>
      <c r="C222" s="23" t="s">
        <v>227</v>
      </c>
      <c r="D222" s="25">
        <v>2909</v>
      </c>
      <c r="E222" s="13">
        <f t="shared" si="26"/>
        <v>581.79999999999995</v>
      </c>
      <c r="F222" s="15">
        <v>61</v>
      </c>
      <c r="G222" s="15">
        <v>75</v>
      </c>
      <c r="H222" s="15">
        <v>0</v>
      </c>
      <c r="I222" s="15">
        <v>0</v>
      </c>
      <c r="J222" s="15">
        <v>61</v>
      </c>
      <c r="K222" s="15">
        <v>75</v>
      </c>
      <c r="L222" s="15">
        <v>45</v>
      </c>
      <c r="M222" s="15">
        <v>1</v>
      </c>
      <c r="N222" s="16">
        <f t="shared" si="27"/>
        <v>46</v>
      </c>
      <c r="O222" s="16">
        <f t="shared" si="28"/>
        <v>107</v>
      </c>
      <c r="P222" s="17">
        <f t="shared" si="25"/>
        <v>290.89999999999998</v>
      </c>
      <c r="Q222" s="16">
        <f t="shared" si="29"/>
        <v>106</v>
      </c>
      <c r="R222" s="16"/>
      <c r="S222" s="18"/>
    </row>
    <row r="223" spans="1:19">
      <c r="A223" s="10">
        <v>17</v>
      </c>
      <c r="B223" s="10">
        <v>10688</v>
      </c>
      <c r="C223" s="23" t="s">
        <v>58</v>
      </c>
      <c r="D223" s="25">
        <v>17015</v>
      </c>
      <c r="E223" s="13">
        <f t="shared" si="26"/>
        <v>3403</v>
      </c>
      <c r="F223" s="14">
        <v>6345</v>
      </c>
      <c r="G223" s="14">
        <v>9296</v>
      </c>
      <c r="H223" s="15">
        <v>14</v>
      </c>
      <c r="I223" s="15">
        <v>14</v>
      </c>
      <c r="J223" s="14">
        <v>6359</v>
      </c>
      <c r="K223" s="14">
        <v>9310</v>
      </c>
      <c r="L223" s="15">
        <v>292</v>
      </c>
      <c r="M223" s="14">
        <v>5163</v>
      </c>
      <c r="N223" s="16">
        <f t="shared" si="27"/>
        <v>5455</v>
      </c>
      <c r="O223" s="16">
        <f t="shared" si="28"/>
        <v>11814</v>
      </c>
      <c r="P223" s="17">
        <f t="shared" si="25"/>
        <v>1701.5</v>
      </c>
      <c r="Q223" s="16">
        <f t="shared" si="29"/>
        <v>6651</v>
      </c>
      <c r="R223" s="16"/>
      <c r="S223" s="18"/>
    </row>
    <row r="224" spans="1:19" ht="24.75" customHeight="1">
      <c r="A224" s="45" t="s">
        <v>25</v>
      </c>
      <c r="B224" s="45"/>
      <c r="C224" s="45"/>
      <c r="D224" s="28">
        <f>SUM(D207:D223)</f>
        <v>70674</v>
      </c>
      <c r="E224" s="28">
        <f t="shared" ref="E224" si="31">SUM(E207:E223)</f>
        <v>14134.8</v>
      </c>
      <c r="F224" s="21">
        <v>10695</v>
      </c>
      <c r="G224" s="21">
        <v>14396</v>
      </c>
      <c r="H224" s="22">
        <v>14</v>
      </c>
      <c r="I224" s="22">
        <v>14</v>
      </c>
      <c r="J224" s="21">
        <v>10709</v>
      </c>
      <c r="K224" s="21">
        <v>14410</v>
      </c>
      <c r="L224" s="21">
        <v>4115</v>
      </c>
      <c r="M224" s="21">
        <v>6896</v>
      </c>
      <c r="N224" s="16">
        <f t="shared" si="27"/>
        <v>11011</v>
      </c>
      <c r="O224" s="16">
        <f t="shared" si="28"/>
        <v>21720</v>
      </c>
      <c r="P224" s="17">
        <f t="shared" si="25"/>
        <v>7067.4</v>
      </c>
      <c r="Q224" s="16">
        <f t="shared" si="29"/>
        <v>14824</v>
      </c>
      <c r="R224" s="16">
        <v>9</v>
      </c>
      <c r="S224" s="18"/>
    </row>
    <row r="225" spans="1:19">
      <c r="A225" s="10">
        <v>1</v>
      </c>
      <c r="B225" s="10">
        <v>1321</v>
      </c>
      <c r="C225" s="23" t="s">
        <v>228</v>
      </c>
      <c r="D225" s="25">
        <v>1463</v>
      </c>
      <c r="E225" s="13">
        <f t="shared" si="26"/>
        <v>292.60000000000002</v>
      </c>
      <c r="F225" s="15">
        <v>27</v>
      </c>
      <c r="G225" s="15">
        <v>36</v>
      </c>
      <c r="H225" s="15">
        <v>0</v>
      </c>
      <c r="I225" s="15">
        <v>0</v>
      </c>
      <c r="J225" s="15">
        <v>27</v>
      </c>
      <c r="K225" s="15">
        <v>36</v>
      </c>
      <c r="L225" s="15">
        <v>83</v>
      </c>
      <c r="M225" s="15">
        <v>6</v>
      </c>
      <c r="N225" s="16">
        <f t="shared" si="27"/>
        <v>89</v>
      </c>
      <c r="O225" s="16">
        <f t="shared" si="28"/>
        <v>116</v>
      </c>
      <c r="P225" s="17">
        <f t="shared" si="25"/>
        <v>146.30000000000001</v>
      </c>
      <c r="Q225" s="16">
        <f t="shared" si="29"/>
        <v>110</v>
      </c>
      <c r="R225" s="16"/>
      <c r="S225" s="18"/>
    </row>
    <row r="226" spans="1:19">
      <c r="A226" s="10">
        <v>2</v>
      </c>
      <c r="B226" s="10">
        <v>1322</v>
      </c>
      <c r="C226" s="23" t="s">
        <v>229</v>
      </c>
      <c r="D226" s="25">
        <v>1987</v>
      </c>
      <c r="E226" s="13">
        <f t="shared" si="26"/>
        <v>397.4</v>
      </c>
      <c r="F226" s="15">
        <v>40</v>
      </c>
      <c r="G226" s="15">
        <v>52</v>
      </c>
      <c r="H226" s="15">
        <v>0</v>
      </c>
      <c r="I226" s="15">
        <v>0</v>
      </c>
      <c r="J226" s="15">
        <v>40</v>
      </c>
      <c r="K226" s="15">
        <v>52</v>
      </c>
      <c r="L226" s="15">
        <v>28</v>
      </c>
      <c r="M226" s="15">
        <v>16</v>
      </c>
      <c r="N226" s="16">
        <f t="shared" si="27"/>
        <v>44</v>
      </c>
      <c r="O226" s="16">
        <f t="shared" si="28"/>
        <v>84</v>
      </c>
      <c r="P226" s="17">
        <f t="shared" si="25"/>
        <v>198.7</v>
      </c>
      <c r="Q226" s="16">
        <f t="shared" si="29"/>
        <v>68</v>
      </c>
      <c r="R226" s="16"/>
      <c r="S226" s="18"/>
    </row>
    <row r="227" spans="1:19">
      <c r="A227" s="10">
        <v>3</v>
      </c>
      <c r="B227" s="10">
        <v>1323</v>
      </c>
      <c r="C227" s="23" t="s">
        <v>230</v>
      </c>
      <c r="D227" s="25">
        <v>1475</v>
      </c>
      <c r="E227" s="13">
        <f t="shared" si="26"/>
        <v>295</v>
      </c>
      <c r="F227" s="15">
        <v>28</v>
      </c>
      <c r="G227" s="15">
        <v>30</v>
      </c>
      <c r="H227" s="15">
        <v>0</v>
      </c>
      <c r="I227" s="15">
        <v>0</v>
      </c>
      <c r="J227" s="15">
        <v>28</v>
      </c>
      <c r="K227" s="15">
        <v>30</v>
      </c>
      <c r="L227" s="15">
        <v>41</v>
      </c>
      <c r="M227" s="15">
        <v>4</v>
      </c>
      <c r="N227" s="16">
        <f t="shared" si="27"/>
        <v>45</v>
      </c>
      <c r="O227" s="16">
        <f t="shared" si="28"/>
        <v>73</v>
      </c>
      <c r="P227" s="17">
        <f t="shared" si="25"/>
        <v>147.5</v>
      </c>
      <c r="Q227" s="16">
        <f t="shared" si="29"/>
        <v>69</v>
      </c>
      <c r="R227" s="16"/>
      <c r="S227" s="18"/>
    </row>
    <row r="228" spans="1:19">
      <c r="A228" s="10">
        <v>4</v>
      </c>
      <c r="B228" s="10">
        <v>1324</v>
      </c>
      <c r="C228" s="23" t="s">
        <v>231</v>
      </c>
      <c r="D228" s="25">
        <v>2074</v>
      </c>
      <c r="E228" s="13">
        <f t="shared" si="26"/>
        <v>414.8</v>
      </c>
      <c r="F228" s="15">
        <v>162</v>
      </c>
      <c r="G228" s="15">
        <v>185</v>
      </c>
      <c r="H228" s="15">
        <v>0</v>
      </c>
      <c r="I228" s="15">
        <v>0</v>
      </c>
      <c r="J228" s="15">
        <v>162</v>
      </c>
      <c r="K228" s="15">
        <v>185</v>
      </c>
      <c r="L228" s="15">
        <v>87</v>
      </c>
      <c r="M228" s="15">
        <v>5</v>
      </c>
      <c r="N228" s="16">
        <f t="shared" si="27"/>
        <v>92</v>
      </c>
      <c r="O228" s="16">
        <f t="shared" si="28"/>
        <v>254</v>
      </c>
      <c r="P228" s="17">
        <f t="shared" si="25"/>
        <v>207.4</v>
      </c>
      <c r="Q228" s="16">
        <f t="shared" si="29"/>
        <v>249</v>
      </c>
      <c r="R228" s="16">
        <v>1</v>
      </c>
      <c r="S228" s="18"/>
    </row>
    <row r="229" spans="1:19">
      <c r="A229" s="10">
        <v>5</v>
      </c>
      <c r="B229" s="10">
        <v>1325</v>
      </c>
      <c r="C229" s="23" t="s">
        <v>232</v>
      </c>
      <c r="D229" s="25">
        <v>3871</v>
      </c>
      <c r="E229" s="13">
        <f t="shared" si="26"/>
        <v>774.2</v>
      </c>
      <c r="F229" s="15">
        <v>212</v>
      </c>
      <c r="G229" s="15">
        <v>265</v>
      </c>
      <c r="H229" s="15">
        <v>0</v>
      </c>
      <c r="I229" s="15">
        <v>0</v>
      </c>
      <c r="J229" s="15">
        <v>212</v>
      </c>
      <c r="K229" s="15">
        <v>265</v>
      </c>
      <c r="L229" s="15">
        <v>166</v>
      </c>
      <c r="M229" s="15">
        <v>28</v>
      </c>
      <c r="N229" s="16">
        <f t="shared" si="27"/>
        <v>194</v>
      </c>
      <c r="O229" s="16">
        <f t="shared" si="28"/>
        <v>406</v>
      </c>
      <c r="P229" s="17">
        <f t="shared" si="25"/>
        <v>387.1</v>
      </c>
      <c r="Q229" s="16">
        <f t="shared" si="29"/>
        <v>378</v>
      </c>
      <c r="R229" s="16"/>
      <c r="S229" s="18"/>
    </row>
    <row r="230" spans="1:19">
      <c r="A230" s="10">
        <v>6</v>
      </c>
      <c r="B230" s="10">
        <v>1326</v>
      </c>
      <c r="C230" s="23" t="s">
        <v>233</v>
      </c>
      <c r="D230" s="25">
        <v>1684</v>
      </c>
      <c r="E230" s="13">
        <f t="shared" si="26"/>
        <v>336.8</v>
      </c>
      <c r="F230" s="15">
        <v>26</v>
      </c>
      <c r="G230" s="15">
        <v>27</v>
      </c>
      <c r="H230" s="15">
        <v>0</v>
      </c>
      <c r="I230" s="15">
        <v>0</v>
      </c>
      <c r="J230" s="15">
        <v>26</v>
      </c>
      <c r="K230" s="15">
        <v>27</v>
      </c>
      <c r="L230" s="15">
        <v>10</v>
      </c>
      <c r="M230" s="15">
        <v>8</v>
      </c>
      <c r="N230" s="16">
        <f t="shared" si="27"/>
        <v>18</v>
      </c>
      <c r="O230" s="16">
        <f t="shared" si="28"/>
        <v>44</v>
      </c>
      <c r="P230" s="17">
        <f t="shared" si="25"/>
        <v>168.4</v>
      </c>
      <c r="Q230" s="16">
        <f t="shared" si="29"/>
        <v>36</v>
      </c>
      <c r="R230" s="16"/>
      <c r="S230" s="18"/>
    </row>
    <row r="231" spans="1:19">
      <c r="A231" s="10">
        <v>7</v>
      </c>
      <c r="B231" s="10">
        <v>10778</v>
      </c>
      <c r="C231" s="23" t="s">
        <v>59</v>
      </c>
      <c r="D231" s="25">
        <v>4617</v>
      </c>
      <c r="E231" s="13">
        <f t="shared" si="26"/>
        <v>923.4</v>
      </c>
      <c r="F231" s="15">
        <v>989</v>
      </c>
      <c r="G231" s="14">
        <v>1522</v>
      </c>
      <c r="H231" s="15">
        <v>2</v>
      </c>
      <c r="I231" s="15">
        <v>2</v>
      </c>
      <c r="J231" s="15">
        <v>991</v>
      </c>
      <c r="K231" s="14">
        <v>1524</v>
      </c>
      <c r="L231" s="15">
        <v>169</v>
      </c>
      <c r="M231" s="15">
        <v>514</v>
      </c>
      <c r="N231" s="16">
        <f t="shared" si="27"/>
        <v>683</v>
      </c>
      <c r="O231" s="16">
        <f t="shared" si="28"/>
        <v>1674</v>
      </c>
      <c r="P231" s="17">
        <f t="shared" si="25"/>
        <v>461.7</v>
      </c>
      <c r="Q231" s="16">
        <f t="shared" si="29"/>
        <v>1160</v>
      </c>
      <c r="R231" s="16"/>
      <c r="S231" s="18"/>
    </row>
    <row r="232" spans="1:19">
      <c r="A232" s="45" t="s">
        <v>25</v>
      </c>
      <c r="B232" s="45"/>
      <c r="C232" s="45"/>
      <c r="D232" s="28">
        <f>SUM(D225:D231)</f>
        <v>17171</v>
      </c>
      <c r="E232" s="28">
        <f t="shared" ref="E232" si="32">SUM(E225:E231)</f>
        <v>3434.2000000000003</v>
      </c>
      <c r="F232" s="21">
        <v>1484</v>
      </c>
      <c r="G232" s="21">
        <v>2117</v>
      </c>
      <c r="H232" s="22">
        <v>2</v>
      </c>
      <c r="I232" s="22">
        <v>2</v>
      </c>
      <c r="J232" s="21">
        <v>1486</v>
      </c>
      <c r="K232" s="21">
        <v>2119</v>
      </c>
      <c r="L232" s="22">
        <v>584</v>
      </c>
      <c r="M232" s="22">
        <v>581</v>
      </c>
      <c r="N232" s="16">
        <f t="shared" si="27"/>
        <v>1165</v>
      </c>
      <c r="O232" s="16">
        <f t="shared" si="28"/>
        <v>2651</v>
      </c>
      <c r="P232" s="17">
        <f t="shared" si="25"/>
        <v>1717.1000000000001</v>
      </c>
      <c r="Q232" s="16">
        <f t="shared" si="29"/>
        <v>2070</v>
      </c>
      <c r="R232" s="16">
        <v>1</v>
      </c>
      <c r="S232" s="18"/>
    </row>
    <row r="233" spans="1:19">
      <c r="A233" s="10">
        <v>1</v>
      </c>
      <c r="B233" s="10">
        <v>1327</v>
      </c>
      <c r="C233" s="23" t="s">
        <v>234</v>
      </c>
      <c r="D233" s="25">
        <v>5723</v>
      </c>
      <c r="E233" s="13">
        <f t="shared" si="26"/>
        <v>1144.5999999999999</v>
      </c>
      <c r="F233" s="15">
        <v>167</v>
      </c>
      <c r="G233" s="15">
        <v>204</v>
      </c>
      <c r="H233" s="15">
        <v>0</v>
      </c>
      <c r="I233" s="15">
        <v>0</v>
      </c>
      <c r="J233" s="15">
        <v>167</v>
      </c>
      <c r="K233" s="15">
        <v>204</v>
      </c>
      <c r="L233" s="15">
        <v>112</v>
      </c>
      <c r="M233" s="15">
        <v>161</v>
      </c>
      <c r="N233" s="16">
        <f t="shared" si="27"/>
        <v>273</v>
      </c>
      <c r="O233" s="16">
        <f t="shared" si="28"/>
        <v>440</v>
      </c>
      <c r="P233" s="17">
        <f t="shared" si="25"/>
        <v>572.29999999999995</v>
      </c>
      <c r="Q233" s="16">
        <f t="shared" si="29"/>
        <v>279</v>
      </c>
      <c r="R233" s="16"/>
      <c r="S233" s="18"/>
    </row>
    <row r="234" spans="1:19">
      <c r="A234" s="10">
        <v>2</v>
      </c>
      <c r="B234" s="10">
        <v>1328</v>
      </c>
      <c r="C234" s="23" t="s">
        <v>235</v>
      </c>
      <c r="D234" s="25">
        <v>6683</v>
      </c>
      <c r="E234" s="13">
        <f t="shared" si="26"/>
        <v>1336.6</v>
      </c>
      <c r="F234" s="15">
        <v>740</v>
      </c>
      <c r="G234" s="15">
        <v>869</v>
      </c>
      <c r="H234" s="15">
        <v>0</v>
      </c>
      <c r="I234" s="15">
        <v>0</v>
      </c>
      <c r="J234" s="15">
        <v>740</v>
      </c>
      <c r="K234" s="15">
        <v>869</v>
      </c>
      <c r="L234" s="15">
        <v>253</v>
      </c>
      <c r="M234" s="15">
        <v>623</v>
      </c>
      <c r="N234" s="16">
        <f t="shared" si="27"/>
        <v>876</v>
      </c>
      <c r="O234" s="16">
        <f t="shared" si="28"/>
        <v>1616</v>
      </c>
      <c r="P234" s="17">
        <f t="shared" si="25"/>
        <v>668.3</v>
      </c>
      <c r="Q234" s="16">
        <f t="shared" si="29"/>
        <v>993</v>
      </c>
      <c r="R234" s="16">
        <v>1</v>
      </c>
      <c r="S234" s="18"/>
    </row>
    <row r="235" spans="1:19">
      <c r="A235" s="10">
        <v>3</v>
      </c>
      <c r="B235" s="10">
        <v>1329</v>
      </c>
      <c r="C235" s="23" t="s">
        <v>236</v>
      </c>
      <c r="D235" s="25">
        <v>1898</v>
      </c>
      <c r="E235" s="13">
        <f t="shared" si="26"/>
        <v>379.6</v>
      </c>
      <c r="F235" s="15">
        <v>213</v>
      </c>
      <c r="G235" s="15">
        <v>270</v>
      </c>
      <c r="H235" s="15">
        <v>0</v>
      </c>
      <c r="I235" s="15">
        <v>0</v>
      </c>
      <c r="J235" s="15">
        <v>213</v>
      </c>
      <c r="K235" s="15">
        <v>270</v>
      </c>
      <c r="L235" s="15">
        <v>118</v>
      </c>
      <c r="M235" s="15">
        <v>118</v>
      </c>
      <c r="N235" s="16">
        <f t="shared" si="27"/>
        <v>236</v>
      </c>
      <c r="O235" s="16">
        <f t="shared" si="28"/>
        <v>449</v>
      </c>
      <c r="P235" s="17">
        <f t="shared" si="25"/>
        <v>189.8</v>
      </c>
      <c r="Q235" s="16">
        <f t="shared" si="29"/>
        <v>331</v>
      </c>
      <c r="R235" s="16">
        <v>1</v>
      </c>
      <c r="S235" s="18"/>
    </row>
    <row r="236" spans="1:19">
      <c r="A236" s="10">
        <v>4</v>
      </c>
      <c r="B236" s="10">
        <v>1330</v>
      </c>
      <c r="C236" s="23" t="s">
        <v>237</v>
      </c>
      <c r="D236" s="25">
        <v>3659</v>
      </c>
      <c r="E236" s="13">
        <f t="shared" si="26"/>
        <v>731.8</v>
      </c>
      <c r="F236" s="15">
        <v>65</v>
      </c>
      <c r="G236" s="15">
        <v>71</v>
      </c>
      <c r="H236" s="15">
        <v>0</v>
      </c>
      <c r="I236" s="15">
        <v>0</v>
      </c>
      <c r="J236" s="15">
        <v>65</v>
      </c>
      <c r="K236" s="15">
        <v>71</v>
      </c>
      <c r="L236" s="15">
        <v>112</v>
      </c>
      <c r="M236" s="15">
        <v>14</v>
      </c>
      <c r="N236" s="16">
        <f t="shared" si="27"/>
        <v>126</v>
      </c>
      <c r="O236" s="16">
        <f t="shared" si="28"/>
        <v>191</v>
      </c>
      <c r="P236" s="17">
        <f t="shared" si="25"/>
        <v>365.9</v>
      </c>
      <c r="Q236" s="16">
        <f t="shared" si="29"/>
        <v>177</v>
      </c>
      <c r="R236" s="16"/>
      <c r="S236" s="18"/>
    </row>
    <row r="237" spans="1:19">
      <c r="A237" s="10">
        <v>5</v>
      </c>
      <c r="B237" s="10">
        <v>1331</v>
      </c>
      <c r="C237" s="23" t="s">
        <v>238</v>
      </c>
      <c r="D237" s="25">
        <v>2829</v>
      </c>
      <c r="E237" s="13">
        <f t="shared" si="26"/>
        <v>565.79999999999995</v>
      </c>
      <c r="F237" s="15">
        <v>719</v>
      </c>
      <c r="G237" s="15">
        <v>917</v>
      </c>
      <c r="H237" s="15">
        <v>0</v>
      </c>
      <c r="I237" s="15">
        <v>0</v>
      </c>
      <c r="J237" s="15">
        <v>719</v>
      </c>
      <c r="K237" s="15">
        <v>917</v>
      </c>
      <c r="L237" s="15">
        <v>384</v>
      </c>
      <c r="M237" s="15">
        <v>324</v>
      </c>
      <c r="N237" s="16">
        <f t="shared" si="27"/>
        <v>708</v>
      </c>
      <c r="O237" s="16">
        <f t="shared" si="28"/>
        <v>1427</v>
      </c>
      <c r="P237" s="17">
        <f t="shared" si="25"/>
        <v>282.89999999999998</v>
      </c>
      <c r="Q237" s="16">
        <f t="shared" si="29"/>
        <v>1103</v>
      </c>
      <c r="R237" s="16">
        <v>1</v>
      </c>
      <c r="S237" s="18"/>
    </row>
    <row r="238" spans="1:19">
      <c r="A238" s="10">
        <v>6</v>
      </c>
      <c r="B238" s="10">
        <v>1332</v>
      </c>
      <c r="C238" s="23" t="s">
        <v>239</v>
      </c>
      <c r="D238" s="25">
        <v>2500</v>
      </c>
      <c r="E238" s="13">
        <f t="shared" si="26"/>
        <v>500</v>
      </c>
      <c r="F238" s="15">
        <v>153</v>
      </c>
      <c r="G238" s="15">
        <v>181</v>
      </c>
      <c r="H238" s="15">
        <v>0</v>
      </c>
      <c r="I238" s="15">
        <v>0</v>
      </c>
      <c r="J238" s="15">
        <v>153</v>
      </c>
      <c r="K238" s="15">
        <v>181</v>
      </c>
      <c r="L238" s="15">
        <v>384</v>
      </c>
      <c r="M238" s="15">
        <v>27</v>
      </c>
      <c r="N238" s="16">
        <f t="shared" si="27"/>
        <v>411</v>
      </c>
      <c r="O238" s="16">
        <f t="shared" si="28"/>
        <v>564</v>
      </c>
      <c r="P238" s="17">
        <f t="shared" si="25"/>
        <v>250</v>
      </c>
      <c r="Q238" s="16">
        <f t="shared" si="29"/>
        <v>537</v>
      </c>
      <c r="R238" s="16">
        <v>1</v>
      </c>
      <c r="S238" s="18"/>
    </row>
    <row r="239" spans="1:19">
      <c r="A239" s="10">
        <v>7</v>
      </c>
      <c r="B239" s="10">
        <v>1333</v>
      </c>
      <c r="C239" s="23" t="s">
        <v>240</v>
      </c>
      <c r="D239" s="25">
        <v>2690</v>
      </c>
      <c r="E239" s="13">
        <f t="shared" si="26"/>
        <v>538</v>
      </c>
      <c r="F239" s="15">
        <v>107</v>
      </c>
      <c r="G239" s="15">
        <v>128</v>
      </c>
      <c r="H239" s="15">
        <v>0</v>
      </c>
      <c r="I239" s="15">
        <v>0</v>
      </c>
      <c r="J239" s="15">
        <v>107</v>
      </c>
      <c r="K239" s="15">
        <v>128</v>
      </c>
      <c r="L239" s="15">
        <v>201</v>
      </c>
      <c r="M239" s="15">
        <v>71</v>
      </c>
      <c r="N239" s="16">
        <f t="shared" si="27"/>
        <v>272</v>
      </c>
      <c r="O239" s="16">
        <f t="shared" si="28"/>
        <v>379</v>
      </c>
      <c r="P239" s="17">
        <f t="shared" si="25"/>
        <v>269</v>
      </c>
      <c r="Q239" s="16">
        <f t="shared" si="29"/>
        <v>308</v>
      </c>
      <c r="R239" s="16">
        <v>1</v>
      </c>
      <c r="S239" s="18"/>
    </row>
    <row r="240" spans="1:19">
      <c r="A240" s="10">
        <v>8</v>
      </c>
      <c r="B240" s="10">
        <v>1334</v>
      </c>
      <c r="C240" s="23" t="s">
        <v>241</v>
      </c>
      <c r="D240" s="25">
        <v>2176</v>
      </c>
      <c r="E240" s="13">
        <f t="shared" si="26"/>
        <v>435.2</v>
      </c>
      <c r="F240" s="15">
        <v>74</v>
      </c>
      <c r="G240" s="15">
        <v>91</v>
      </c>
      <c r="H240" s="15">
        <v>0</v>
      </c>
      <c r="I240" s="15">
        <v>0</v>
      </c>
      <c r="J240" s="15">
        <v>74</v>
      </c>
      <c r="K240" s="15">
        <v>91</v>
      </c>
      <c r="L240" s="15">
        <v>7</v>
      </c>
      <c r="M240" s="15">
        <v>2</v>
      </c>
      <c r="N240" s="16">
        <f t="shared" si="27"/>
        <v>9</v>
      </c>
      <c r="O240" s="16">
        <f t="shared" si="28"/>
        <v>83</v>
      </c>
      <c r="P240" s="17">
        <f t="shared" si="25"/>
        <v>217.6</v>
      </c>
      <c r="Q240" s="16">
        <f t="shared" si="29"/>
        <v>81</v>
      </c>
      <c r="R240" s="16"/>
      <c r="S240" s="18"/>
    </row>
    <row r="241" spans="1:19">
      <c r="A241" s="10">
        <v>9</v>
      </c>
      <c r="B241" s="10">
        <v>1335</v>
      </c>
      <c r="C241" s="23" t="s">
        <v>242</v>
      </c>
      <c r="D241" s="25">
        <v>4199</v>
      </c>
      <c r="E241" s="13">
        <f t="shared" si="26"/>
        <v>839.8</v>
      </c>
      <c r="F241" s="15">
        <v>599</v>
      </c>
      <c r="G241" s="15">
        <v>714</v>
      </c>
      <c r="H241" s="15">
        <v>0</v>
      </c>
      <c r="I241" s="15">
        <v>0</v>
      </c>
      <c r="J241" s="15">
        <v>599</v>
      </c>
      <c r="K241" s="15">
        <v>714</v>
      </c>
      <c r="L241" s="15">
        <v>659</v>
      </c>
      <c r="M241" s="15">
        <v>107</v>
      </c>
      <c r="N241" s="16">
        <f t="shared" si="27"/>
        <v>766</v>
      </c>
      <c r="O241" s="16">
        <f t="shared" si="28"/>
        <v>1365</v>
      </c>
      <c r="P241" s="17">
        <f t="shared" si="25"/>
        <v>419.9</v>
      </c>
      <c r="Q241" s="16">
        <f t="shared" si="29"/>
        <v>1258</v>
      </c>
      <c r="R241" s="16">
        <v>1</v>
      </c>
      <c r="S241" s="18"/>
    </row>
    <row r="242" spans="1:19">
      <c r="A242" s="10">
        <v>10</v>
      </c>
      <c r="B242" s="10">
        <v>1336</v>
      </c>
      <c r="C242" s="23" t="s">
        <v>243</v>
      </c>
      <c r="D242" s="25">
        <v>5819</v>
      </c>
      <c r="E242" s="13">
        <f t="shared" si="26"/>
        <v>1163.8</v>
      </c>
      <c r="F242" s="15">
        <v>58</v>
      </c>
      <c r="G242" s="15">
        <v>71</v>
      </c>
      <c r="H242" s="15">
        <v>0</v>
      </c>
      <c r="I242" s="15">
        <v>0</v>
      </c>
      <c r="J242" s="15">
        <v>58</v>
      </c>
      <c r="K242" s="15">
        <v>71</v>
      </c>
      <c r="L242" s="15">
        <v>86</v>
      </c>
      <c r="M242" s="15">
        <v>27</v>
      </c>
      <c r="N242" s="16">
        <f t="shared" si="27"/>
        <v>113</v>
      </c>
      <c r="O242" s="16">
        <f t="shared" si="28"/>
        <v>171</v>
      </c>
      <c r="P242" s="17">
        <f t="shared" si="25"/>
        <v>581.9</v>
      </c>
      <c r="Q242" s="16">
        <f t="shared" si="29"/>
        <v>144</v>
      </c>
      <c r="R242" s="16"/>
      <c r="S242" s="18"/>
    </row>
    <row r="243" spans="1:19">
      <c r="A243" s="10">
        <v>11</v>
      </c>
      <c r="B243" s="10">
        <v>1337</v>
      </c>
      <c r="C243" s="23" t="s">
        <v>244</v>
      </c>
      <c r="D243" s="25">
        <v>1735</v>
      </c>
      <c r="E243" s="13">
        <f t="shared" si="26"/>
        <v>347</v>
      </c>
      <c r="F243" s="15">
        <v>313</v>
      </c>
      <c r="G243" s="15">
        <v>383</v>
      </c>
      <c r="H243" s="15">
        <v>0</v>
      </c>
      <c r="I243" s="15">
        <v>0</v>
      </c>
      <c r="J243" s="15">
        <v>313</v>
      </c>
      <c r="K243" s="15">
        <v>383</v>
      </c>
      <c r="L243" s="15">
        <v>240</v>
      </c>
      <c r="M243" s="15">
        <v>107</v>
      </c>
      <c r="N243" s="16">
        <f t="shared" si="27"/>
        <v>347</v>
      </c>
      <c r="O243" s="16">
        <f t="shared" si="28"/>
        <v>660</v>
      </c>
      <c r="P243" s="17">
        <f t="shared" si="25"/>
        <v>173.5</v>
      </c>
      <c r="Q243" s="16">
        <f t="shared" si="29"/>
        <v>553</v>
      </c>
      <c r="R243" s="16">
        <v>1</v>
      </c>
      <c r="S243" s="18"/>
    </row>
    <row r="244" spans="1:19">
      <c r="A244" s="10">
        <v>12</v>
      </c>
      <c r="B244" s="10">
        <v>1338</v>
      </c>
      <c r="C244" s="23" t="s">
        <v>245</v>
      </c>
      <c r="D244" s="25">
        <v>1629</v>
      </c>
      <c r="E244" s="13">
        <f t="shared" si="26"/>
        <v>325.8</v>
      </c>
      <c r="F244" s="15">
        <v>15</v>
      </c>
      <c r="G244" s="15">
        <v>20</v>
      </c>
      <c r="H244" s="15">
        <v>0</v>
      </c>
      <c r="I244" s="15">
        <v>0</v>
      </c>
      <c r="J244" s="15">
        <v>15</v>
      </c>
      <c r="K244" s="15">
        <v>20</v>
      </c>
      <c r="L244" s="15">
        <v>32</v>
      </c>
      <c r="M244" s="15">
        <v>710</v>
      </c>
      <c r="N244" s="16">
        <f t="shared" si="27"/>
        <v>742</v>
      </c>
      <c r="O244" s="16">
        <f t="shared" si="28"/>
        <v>757</v>
      </c>
      <c r="P244" s="17">
        <f t="shared" si="25"/>
        <v>162.9</v>
      </c>
      <c r="Q244" s="16">
        <f t="shared" si="29"/>
        <v>47</v>
      </c>
      <c r="R244" s="16"/>
      <c r="S244" s="18"/>
    </row>
    <row r="245" spans="1:19">
      <c r="A245" s="10">
        <v>13</v>
      </c>
      <c r="B245" s="10">
        <v>10779</v>
      </c>
      <c r="C245" s="23" t="s">
        <v>60</v>
      </c>
      <c r="D245" s="25">
        <v>1157</v>
      </c>
      <c r="E245" s="13">
        <f t="shared" si="26"/>
        <v>231.4</v>
      </c>
      <c r="F245" s="14">
        <v>3152</v>
      </c>
      <c r="G245" s="14">
        <v>4604</v>
      </c>
      <c r="H245" s="15">
        <v>2</v>
      </c>
      <c r="I245" s="15">
        <v>2</v>
      </c>
      <c r="J245" s="14">
        <v>3154</v>
      </c>
      <c r="K245" s="14">
        <v>4606</v>
      </c>
      <c r="L245" s="21">
        <v>2588</v>
      </c>
      <c r="M245" s="21">
        <v>2291</v>
      </c>
      <c r="N245" s="16">
        <f t="shared" si="27"/>
        <v>4879</v>
      </c>
      <c r="O245" s="16">
        <f t="shared" si="28"/>
        <v>8033</v>
      </c>
      <c r="P245" s="17">
        <f t="shared" si="25"/>
        <v>115.7</v>
      </c>
      <c r="Q245" s="16">
        <f t="shared" si="29"/>
        <v>5742</v>
      </c>
      <c r="R245" s="16"/>
      <c r="S245" s="18"/>
    </row>
    <row r="246" spans="1:19">
      <c r="A246" s="45" t="s">
        <v>25</v>
      </c>
      <c r="B246" s="45"/>
      <c r="C246" s="45"/>
      <c r="D246" s="28">
        <f>SUM(D233:D245)</f>
        <v>42697</v>
      </c>
      <c r="E246" s="28">
        <f t="shared" ref="E246" si="33">SUM(E233:E245)</f>
        <v>8539.4</v>
      </c>
      <c r="F246" s="21">
        <v>6375</v>
      </c>
      <c r="G246" s="21">
        <v>8523</v>
      </c>
      <c r="H246" s="22">
        <v>2</v>
      </c>
      <c r="I246" s="22">
        <v>2</v>
      </c>
      <c r="J246" s="21">
        <v>6377</v>
      </c>
      <c r="K246" s="21">
        <v>8525</v>
      </c>
      <c r="L246" s="7"/>
      <c r="M246" s="7"/>
      <c r="N246" s="16">
        <f t="shared" si="27"/>
        <v>0</v>
      </c>
      <c r="O246" s="16">
        <f t="shared" si="28"/>
        <v>6377</v>
      </c>
      <c r="P246" s="17">
        <f t="shared" si="25"/>
        <v>4269.7</v>
      </c>
      <c r="Q246" s="16">
        <f t="shared" si="29"/>
        <v>6377</v>
      </c>
      <c r="R246" s="16">
        <v>7</v>
      </c>
      <c r="S246" s="18"/>
    </row>
    <row r="247" spans="1:19">
      <c r="A247" s="10">
        <v>1</v>
      </c>
      <c r="B247" s="10">
        <v>1339</v>
      </c>
      <c r="C247" s="23" t="s">
        <v>246</v>
      </c>
      <c r="D247" s="25">
        <v>1000</v>
      </c>
      <c r="E247" s="13">
        <f t="shared" si="26"/>
        <v>200</v>
      </c>
      <c r="F247" s="15">
        <v>21</v>
      </c>
      <c r="G247" s="15">
        <v>24</v>
      </c>
      <c r="H247" s="15">
        <v>0</v>
      </c>
      <c r="I247" s="15">
        <v>0</v>
      </c>
      <c r="J247" s="15">
        <v>21</v>
      </c>
      <c r="K247" s="15">
        <v>24</v>
      </c>
      <c r="L247" s="15">
        <v>4</v>
      </c>
      <c r="M247" s="7"/>
      <c r="N247" s="16">
        <f t="shared" si="27"/>
        <v>4</v>
      </c>
      <c r="O247" s="16">
        <f t="shared" si="28"/>
        <v>25</v>
      </c>
      <c r="P247" s="17">
        <f t="shared" si="25"/>
        <v>100</v>
      </c>
      <c r="Q247" s="16">
        <f t="shared" si="29"/>
        <v>25</v>
      </c>
      <c r="R247" s="16"/>
      <c r="S247" s="18"/>
    </row>
    <row r="248" spans="1:19">
      <c r="A248" s="10">
        <v>2</v>
      </c>
      <c r="B248" s="10">
        <v>1340</v>
      </c>
      <c r="C248" s="23" t="s">
        <v>247</v>
      </c>
      <c r="D248" s="25">
        <v>785</v>
      </c>
      <c r="E248" s="13">
        <f t="shared" si="26"/>
        <v>157</v>
      </c>
      <c r="F248" s="15">
        <v>30</v>
      </c>
      <c r="G248" s="15">
        <v>35</v>
      </c>
      <c r="H248" s="15">
        <v>0</v>
      </c>
      <c r="I248" s="15">
        <v>0</v>
      </c>
      <c r="J248" s="15">
        <v>30</v>
      </c>
      <c r="K248" s="15">
        <v>35</v>
      </c>
      <c r="L248" s="7"/>
      <c r="M248" s="7"/>
      <c r="N248" s="16">
        <f t="shared" si="27"/>
        <v>0</v>
      </c>
      <c r="O248" s="16">
        <f t="shared" si="28"/>
        <v>30</v>
      </c>
      <c r="P248" s="17">
        <f t="shared" si="25"/>
        <v>78.5</v>
      </c>
      <c r="Q248" s="16">
        <f t="shared" si="29"/>
        <v>30</v>
      </c>
      <c r="R248" s="16"/>
      <c r="S248" s="18"/>
    </row>
    <row r="249" spans="1:19">
      <c r="A249" s="10">
        <v>3</v>
      </c>
      <c r="B249" s="10">
        <v>1341</v>
      </c>
      <c r="C249" s="23" t="s">
        <v>248</v>
      </c>
      <c r="D249" s="25">
        <v>260</v>
      </c>
      <c r="E249" s="13">
        <f t="shared" si="26"/>
        <v>52</v>
      </c>
      <c r="F249" s="15">
        <v>3</v>
      </c>
      <c r="G249" s="15">
        <v>4</v>
      </c>
      <c r="H249" s="15">
        <v>0</v>
      </c>
      <c r="I249" s="15">
        <v>0</v>
      </c>
      <c r="J249" s="15">
        <v>3</v>
      </c>
      <c r="K249" s="15">
        <v>4</v>
      </c>
      <c r="L249" s="7"/>
      <c r="M249" s="7"/>
      <c r="N249" s="16">
        <f t="shared" si="27"/>
        <v>0</v>
      </c>
      <c r="O249" s="16">
        <f t="shared" si="28"/>
        <v>3</v>
      </c>
      <c r="P249" s="17">
        <f t="shared" si="25"/>
        <v>26</v>
      </c>
      <c r="Q249" s="16">
        <f t="shared" si="29"/>
        <v>3</v>
      </c>
      <c r="R249" s="16"/>
      <c r="S249" s="18"/>
    </row>
    <row r="250" spans="1:19">
      <c r="A250" s="10">
        <v>4</v>
      </c>
      <c r="B250" s="10">
        <v>1342</v>
      </c>
      <c r="C250" s="23" t="s">
        <v>249</v>
      </c>
      <c r="D250" s="25">
        <v>994</v>
      </c>
      <c r="E250" s="13">
        <f t="shared" si="26"/>
        <v>198.8</v>
      </c>
      <c r="F250" s="15">
        <v>39</v>
      </c>
      <c r="G250" s="15">
        <v>56</v>
      </c>
      <c r="H250" s="15">
        <v>0</v>
      </c>
      <c r="I250" s="15">
        <v>0</v>
      </c>
      <c r="J250" s="15">
        <v>39</v>
      </c>
      <c r="K250" s="15">
        <v>56</v>
      </c>
      <c r="L250" s="15">
        <v>9</v>
      </c>
      <c r="M250" s="7"/>
      <c r="N250" s="16">
        <f t="shared" si="27"/>
        <v>9</v>
      </c>
      <c r="O250" s="16">
        <f t="shared" si="28"/>
        <v>48</v>
      </c>
      <c r="P250" s="17">
        <f t="shared" si="25"/>
        <v>99.4</v>
      </c>
      <c r="Q250" s="16">
        <f t="shared" si="29"/>
        <v>48</v>
      </c>
      <c r="R250" s="16"/>
      <c r="S250" s="18"/>
    </row>
    <row r="251" spans="1:19">
      <c r="A251" s="10">
        <v>5</v>
      </c>
      <c r="B251" s="10">
        <v>1343</v>
      </c>
      <c r="C251" s="23" t="s">
        <v>250</v>
      </c>
      <c r="D251" s="25">
        <v>1666</v>
      </c>
      <c r="E251" s="13">
        <f t="shared" si="26"/>
        <v>333.2</v>
      </c>
      <c r="F251" s="15">
        <v>53</v>
      </c>
      <c r="G251" s="15">
        <v>62</v>
      </c>
      <c r="H251" s="15">
        <v>0</v>
      </c>
      <c r="I251" s="15">
        <v>0</v>
      </c>
      <c r="J251" s="15">
        <v>53</v>
      </c>
      <c r="K251" s="15">
        <v>62</v>
      </c>
      <c r="L251" s="15">
        <v>7</v>
      </c>
      <c r="M251" s="7"/>
      <c r="N251" s="16">
        <f t="shared" si="27"/>
        <v>7</v>
      </c>
      <c r="O251" s="16">
        <f t="shared" si="28"/>
        <v>60</v>
      </c>
      <c r="P251" s="17">
        <f t="shared" si="25"/>
        <v>166.6</v>
      </c>
      <c r="Q251" s="16">
        <f t="shared" si="29"/>
        <v>60</v>
      </c>
      <c r="R251" s="16"/>
      <c r="S251" s="18"/>
    </row>
    <row r="252" spans="1:19">
      <c r="A252" s="10">
        <v>6</v>
      </c>
      <c r="B252" s="10">
        <v>1344</v>
      </c>
      <c r="C252" s="23" t="s">
        <v>61</v>
      </c>
      <c r="D252" s="25">
        <v>1668</v>
      </c>
      <c r="E252" s="13">
        <f t="shared" si="26"/>
        <v>333.6</v>
      </c>
      <c r="F252" s="15">
        <v>27</v>
      </c>
      <c r="G252" s="15">
        <v>30</v>
      </c>
      <c r="H252" s="15">
        <v>0</v>
      </c>
      <c r="I252" s="15">
        <v>0</v>
      </c>
      <c r="J252" s="15">
        <v>27</v>
      </c>
      <c r="K252" s="15">
        <v>30</v>
      </c>
      <c r="L252" s="15">
        <v>21</v>
      </c>
      <c r="M252" s="15">
        <v>1</v>
      </c>
      <c r="N252" s="16">
        <f t="shared" si="27"/>
        <v>22</v>
      </c>
      <c r="O252" s="16">
        <f t="shared" si="28"/>
        <v>49</v>
      </c>
      <c r="P252" s="17">
        <f t="shared" si="25"/>
        <v>166.8</v>
      </c>
      <c r="Q252" s="16">
        <f t="shared" si="29"/>
        <v>48</v>
      </c>
      <c r="R252" s="16"/>
      <c r="S252" s="18"/>
    </row>
    <row r="253" spans="1:19">
      <c r="A253" s="10">
        <v>7</v>
      </c>
      <c r="B253" s="10">
        <v>1345</v>
      </c>
      <c r="C253" s="23" t="s">
        <v>62</v>
      </c>
      <c r="D253" s="25">
        <v>1366</v>
      </c>
      <c r="E253" s="13">
        <f t="shared" si="26"/>
        <v>273.2</v>
      </c>
      <c r="F253" s="15">
        <v>428</v>
      </c>
      <c r="G253" s="15">
        <v>541</v>
      </c>
      <c r="H253" s="15">
        <v>0</v>
      </c>
      <c r="I253" s="15">
        <v>0</v>
      </c>
      <c r="J253" s="15">
        <v>428</v>
      </c>
      <c r="K253" s="15">
        <v>541</v>
      </c>
      <c r="L253" s="15">
        <v>31</v>
      </c>
      <c r="M253" s="15">
        <v>15</v>
      </c>
      <c r="N253" s="16">
        <f t="shared" si="27"/>
        <v>46</v>
      </c>
      <c r="O253" s="16">
        <f t="shared" si="28"/>
        <v>474</v>
      </c>
      <c r="P253" s="17">
        <f t="shared" si="25"/>
        <v>136.6</v>
      </c>
      <c r="Q253" s="16">
        <f t="shared" si="29"/>
        <v>459</v>
      </c>
      <c r="R253" s="16">
        <v>1</v>
      </c>
      <c r="S253" s="18"/>
    </row>
    <row r="254" spans="1:19">
      <c r="A254" s="10">
        <v>8</v>
      </c>
      <c r="B254" s="10">
        <v>1346</v>
      </c>
      <c r="C254" s="23" t="s">
        <v>251</v>
      </c>
      <c r="D254" s="25">
        <v>1755</v>
      </c>
      <c r="E254" s="13">
        <f t="shared" si="26"/>
        <v>351</v>
      </c>
      <c r="F254" s="15">
        <v>15</v>
      </c>
      <c r="G254" s="15">
        <v>15</v>
      </c>
      <c r="H254" s="15">
        <v>0</v>
      </c>
      <c r="I254" s="15">
        <v>0</v>
      </c>
      <c r="J254" s="15">
        <v>15</v>
      </c>
      <c r="K254" s="15">
        <v>15</v>
      </c>
      <c r="L254" s="7"/>
      <c r="M254" s="7"/>
      <c r="N254" s="16">
        <f t="shared" si="27"/>
        <v>0</v>
      </c>
      <c r="O254" s="16">
        <f t="shared" si="28"/>
        <v>15</v>
      </c>
      <c r="P254" s="17">
        <f t="shared" si="25"/>
        <v>175.5</v>
      </c>
      <c r="Q254" s="16">
        <f t="shared" si="29"/>
        <v>15</v>
      </c>
      <c r="R254" s="16"/>
      <c r="S254" s="18"/>
    </row>
    <row r="255" spans="1:19">
      <c r="A255" s="10">
        <v>9</v>
      </c>
      <c r="B255" s="10">
        <v>1347</v>
      </c>
      <c r="C255" s="23" t="s">
        <v>252</v>
      </c>
      <c r="D255" s="25">
        <v>3945</v>
      </c>
      <c r="E255" s="13">
        <f t="shared" si="26"/>
        <v>789</v>
      </c>
      <c r="F255" s="15">
        <v>83</v>
      </c>
      <c r="G255" s="15">
        <v>111</v>
      </c>
      <c r="H255" s="15">
        <v>0</v>
      </c>
      <c r="I255" s="15">
        <v>0</v>
      </c>
      <c r="J255" s="15">
        <v>83</v>
      </c>
      <c r="K255" s="15">
        <v>111</v>
      </c>
      <c r="L255" s="15">
        <v>17</v>
      </c>
      <c r="M255" s="7"/>
      <c r="N255" s="16">
        <f t="shared" si="27"/>
        <v>17</v>
      </c>
      <c r="O255" s="16">
        <f t="shared" si="28"/>
        <v>100</v>
      </c>
      <c r="P255" s="17">
        <f t="shared" si="25"/>
        <v>394.5</v>
      </c>
      <c r="Q255" s="16">
        <f t="shared" si="29"/>
        <v>100</v>
      </c>
      <c r="R255" s="16"/>
      <c r="S255" s="18"/>
    </row>
    <row r="256" spans="1:19">
      <c r="A256" s="10">
        <v>10</v>
      </c>
      <c r="B256" s="10">
        <v>1348</v>
      </c>
      <c r="C256" s="23" t="s">
        <v>253</v>
      </c>
      <c r="D256" s="25">
        <v>1866</v>
      </c>
      <c r="E256" s="13">
        <f t="shared" si="26"/>
        <v>373.2</v>
      </c>
      <c r="F256" s="15">
        <v>161</v>
      </c>
      <c r="G256" s="15">
        <v>230</v>
      </c>
      <c r="H256" s="15">
        <v>0</v>
      </c>
      <c r="I256" s="15">
        <v>0</v>
      </c>
      <c r="J256" s="15">
        <v>161</v>
      </c>
      <c r="K256" s="15">
        <v>230</v>
      </c>
      <c r="L256" s="15">
        <v>56</v>
      </c>
      <c r="M256" s="15">
        <v>29</v>
      </c>
      <c r="N256" s="16">
        <f t="shared" si="27"/>
        <v>85</v>
      </c>
      <c r="O256" s="16">
        <f t="shared" si="28"/>
        <v>246</v>
      </c>
      <c r="P256" s="17">
        <f t="shared" si="25"/>
        <v>186.6</v>
      </c>
      <c r="Q256" s="16">
        <f t="shared" si="29"/>
        <v>217</v>
      </c>
      <c r="R256" s="16">
        <v>1</v>
      </c>
      <c r="S256" s="18"/>
    </row>
    <row r="257" spans="1:19">
      <c r="A257" s="10">
        <v>11</v>
      </c>
      <c r="B257" s="10">
        <v>1349</v>
      </c>
      <c r="C257" s="23" t="s">
        <v>254</v>
      </c>
      <c r="D257" s="25">
        <v>2196</v>
      </c>
      <c r="E257" s="13">
        <f t="shared" si="26"/>
        <v>439.2</v>
      </c>
      <c r="F257" s="15">
        <v>72</v>
      </c>
      <c r="G257" s="15">
        <v>75</v>
      </c>
      <c r="H257" s="15">
        <v>0</v>
      </c>
      <c r="I257" s="15">
        <v>0</v>
      </c>
      <c r="J257" s="15">
        <v>72</v>
      </c>
      <c r="K257" s="15">
        <v>75</v>
      </c>
      <c r="L257" s="7"/>
      <c r="M257" s="7"/>
      <c r="N257" s="16">
        <f t="shared" si="27"/>
        <v>0</v>
      </c>
      <c r="O257" s="16">
        <f t="shared" si="28"/>
        <v>72</v>
      </c>
      <c r="P257" s="17">
        <f t="shared" si="25"/>
        <v>219.6</v>
      </c>
      <c r="Q257" s="16">
        <f t="shared" si="29"/>
        <v>72</v>
      </c>
      <c r="R257" s="16"/>
      <c r="S257" s="18"/>
    </row>
    <row r="258" spans="1:19">
      <c r="A258" s="10">
        <v>12</v>
      </c>
      <c r="B258" s="10">
        <v>1350</v>
      </c>
      <c r="C258" s="23" t="s">
        <v>255</v>
      </c>
      <c r="D258" s="25">
        <v>2318</v>
      </c>
      <c r="E258" s="13">
        <f t="shared" si="26"/>
        <v>463.6</v>
      </c>
      <c r="F258" s="15">
        <v>35</v>
      </c>
      <c r="G258" s="15">
        <v>43</v>
      </c>
      <c r="H258" s="15">
        <v>0</v>
      </c>
      <c r="I258" s="15">
        <v>0</v>
      </c>
      <c r="J258" s="15">
        <v>35</v>
      </c>
      <c r="K258" s="15">
        <v>43</v>
      </c>
      <c r="L258" s="7"/>
      <c r="M258" s="7"/>
      <c r="N258" s="16">
        <f t="shared" si="27"/>
        <v>0</v>
      </c>
      <c r="O258" s="16">
        <f t="shared" si="28"/>
        <v>35</v>
      </c>
      <c r="P258" s="17">
        <f t="shared" si="25"/>
        <v>231.8</v>
      </c>
      <c r="Q258" s="16">
        <f t="shared" si="29"/>
        <v>35</v>
      </c>
      <c r="R258" s="16"/>
      <c r="S258" s="18"/>
    </row>
    <row r="259" spans="1:19">
      <c r="A259" s="10">
        <v>13</v>
      </c>
      <c r="B259" s="10">
        <v>10780</v>
      </c>
      <c r="C259" s="23" t="s">
        <v>63</v>
      </c>
      <c r="D259" s="25">
        <v>4001</v>
      </c>
      <c r="E259" s="13">
        <f t="shared" si="26"/>
        <v>800.2</v>
      </c>
      <c r="F259" s="14">
        <v>1113</v>
      </c>
      <c r="G259" s="14">
        <v>1874</v>
      </c>
      <c r="H259" s="15">
        <v>0</v>
      </c>
      <c r="I259" s="15">
        <v>0</v>
      </c>
      <c r="J259" s="14">
        <v>1113</v>
      </c>
      <c r="K259" s="14">
        <v>1874</v>
      </c>
      <c r="L259" s="15">
        <v>142</v>
      </c>
      <c r="M259" s="15">
        <v>914</v>
      </c>
      <c r="N259" s="16">
        <f t="shared" si="27"/>
        <v>1056</v>
      </c>
      <c r="O259" s="16">
        <f t="shared" si="28"/>
        <v>2169</v>
      </c>
      <c r="P259" s="17">
        <f t="shared" si="25"/>
        <v>400.1</v>
      </c>
      <c r="Q259" s="16">
        <f t="shared" si="29"/>
        <v>1255</v>
      </c>
      <c r="R259" s="16"/>
      <c r="S259" s="18"/>
    </row>
    <row r="260" spans="1:19">
      <c r="A260" s="45" t="s">
        <v>25</v>
      </c>
      <c r="B260" s="45"/>
      <c r="C260" s="45"/>
      <c r="D260" s="28">
        <f>SUM(D247:D259)</f>
        <v>23820</v>
      </c>
      <c r="E260" s="28">
        <f t="shared" ref="E260" si="34">SUM(E247:E259)</f>
        <v>4764</v>
      </c>
      <c r="F260" s="21">
        <v>2080</v>
      </c>
      <c r="G260" s="21">
        <v>3100</v>
      </c>
      <c r="H260" s="22">
        <v>0</v>
      </c>
      <c r="I260" s="22">
        <v>0</v>
      </c>
      <c r="J260" s="21">
        <v>2080</v>
      </c>
      <c r="K260" s="21">
        <v>3100</v>
      </c>
      <c r="L260" s="22">
        <v>287</v>
      </c>
      <c r="M260" s="22">
        <v>959</v>
      </c>
      <c r="N260" s="16">
        <f t="shared" si="27"/>
        <v>1246</v>
      </c>
      <c r="O260" s="16">
        <f t="shared" si="28"/>
        <v>3326</v>
      </c>
      <c r="P260" s="17">
        <f t="shared" ref="P260:P266" si="35">E260/2</f>
        <v>2382</v>
      </c>
      <c r="Q260" s="16">
        <f t="shared" si="29"/>
        <v>2367</v>
      </c>
      <c r="R260" s="16">
        <v>2</v>
      </c>
      <c r="S260" s="18"/>
    </row>
    <row r="261" spans="1:19">
      <c r="A261" s="10">
        <v>1</v>
      </c>
      <c r="B261" s="10">
        <v>1351</v>
      </c>
      <c r="C261" s="23" t="s">
        <v>256</v>
      </c>
      <c r="D261" s="25">
        <v>1733</v>
      </c>
      <c r="E261" s="13">
        <f t="shared" ref="E261:E265" si="36">(200*D261)/1000</f>
        <v>346.6</v>
      </c>
      <c r="F261" s="15">
        <v>58</v>
      </c>
      <c r="G261" s="15">
        <v>63</v>
      </c>
      <c r="H261" s="15">
        <v>0</v>
      </c>
      <c r="I261" s="15">
        <v>0</v>
      </c>
      <c r="J261" s="15">
        <v>58</v>
      </c>
      <c r="K261" s="15">
        <v>63</v>
      </c>
      <c r="L261" s="15">
        <v>31</v>
      </c>
      <c r="M261" s="15">
        <v>2</v>
      </c>
      <c r="N261" s="16">
        <f t="shared" ref="L261:N266" si="37">L261+M261</f>
        <v>33</v>
      </c>
      <c r="O261" s="16">
        <f t="shared" ref="M261:O266" si="38">J261+N261</f>
        <v>91</v>
      </c>
      <c r="P261" s="17">
        <f t="shared" si="35"/>
        <v>173.3</v>
      </c>
      <c r="Q261" s="16">
        <f t="shared" ref="Q261:Q266" si="39">L261+J261</f>
        <v>89</v>
      </c>
      <c r="R261" s="16"/>
      <c r="S261" s="18"/>
    </row>
    <row r="262" spans="1:19">
      <c r="A262" s="10">
        <v>2</v>
      </c>
      <c r="B262" s="10">
        <v>1352</v>
      </c>
      <c r="C262" s="23" t="s">
        <v>257</v>
      </c>
      <c r="D262" s="25">
        <v>1952</v>
      </c>
      <c r="E262" s="13">
        <f t="shared" si="36"/>
        <v>390.4</v>
      </c>
      <c r="F262" s="15">
        <v>95</v>
      </c>
      <c r="G262" s="15">
        <v>114</v>
      </c>
      <c r="H262" s="15">
        <v>0</v>
      </c>
      <c r="I262" s="15">
        <v>0</v>
      </c>
      <c r="J262" s="15">
        <v>95</v>
      </c>
      <c r="K262" s="15">
        <v>114</v>
      </c>
      <c r="L262" s="15">
        <v>86</v>
      </c>
      <c r="M262" s="7"/>
      <c r="N262" s="16">
        <f t="shared" si="37"/>
        <v>86</v>
      </c>
      <c r="O262" s="16">
        <f t="shared" si="38"/>
        <v>181</v>
      </c>
      <c r="P262" s="17">
        <f t="shared" si="35"/>
        <v>195.2</v>
      </c>
      <c r="Q262" s="16">
        <f t="shared" si="39"/>
        <v>181</v>
      </c>
      <c r="R262" s="16"/>
      <c r="S262" s="18"/>
    </row>
    <row r="263" spans="1:19">
      <c r="A263" s="10">
        <v>3</v>
      </c>
      <c r="B263" s="10">
        <v>1353</v>
      </c>
      <c r="C263" s="23" t="s">
        <v>258</v>
      </c>
      <c r="D263" s="25">
        <v>1028</v>
      </c>
      <c r="E263" s="13">
        <f t="shared" si="36"/>
        <v>205.6</v>
      </c>
      <c r="F263" s="15">
        <v>37</v>
      </c>
      <c r="G263" s="15">
        <v>48</v>
      </c>
      <c r="H263" s="15">
        <v>0</v>
      </c>
      <c r="I263" s="15">
        <v>0</v>
      </c>
      <c r="J263" s="15">
        <v>37</v>
      </c>
      <c r="K263" s="15">
        <v>48</v>
      </c>
      <c r="L263" s="15">
        <v>18</v>
      </c>
      <c r="M263" s="7"/>
      <c r="N263" s="16">
        <f t="shared" si="37"/>
        <v>18</v>
      </c>
      <c r="O263" s="16">
        <f t="shared" si="38"/>
        <v>55</v>
      </c>
      <c r="P263" s="17">
        <f t="shared" si="35"/>
        <v>102.8</v>
      </c>
      <c r="Q263" s="16">
        <f t="shared" si="39"/>
        <v>55</v>
      </c>
      <c r="R263" s="16"/>
      <c r="S263" s="18"/>
    </row>
    <row r="264" spans="1:19">
      <c r="A264" s="10">
        <v>4</v>
      </c>
      <c r="B264" s="10">
        <v>1354</v>
      </c>
      <c r="C264" s="23" t="s">
        <v>259</v>
      </c>
      <c r="D264" s="25">
        <v>1267</v>
      </c>
      <c r="E264" s="13">
        <f t="shared" si="36"/>
        <v>253.4</v>
      </c>
      <c r="F264" s="15">
        <v>88</v>
      </c>
      <c r="G264" s="15">
        <v>96</v>
      </c>
      <c r="H264" s="15">
        <v>0</v>
      </c>
      <c r="I264" s="15">
        <v>0</v>
      </c>
      <c r="J264" s="15">
        <v>88</v>
      </c>
      <c r="K264" s="15">
        <v>96</v>
      </c>
      <c r="L264" s="15">
        <v>49</v>
      </c>
      <c r="M264" s="15">
        <v>1</v>
      </c>
      <c r="N264" s="16">
        <f t="shared" si="37"/>
        <v>50</v>
      </c>
      <c r="O264" s="16">
        <f t="shared" si="38"/>
        <v>138</v>
      </c>
      <c r="P264" s="17">
        <f t="shared" si="35"/>
        <v>126.7</v>
      </c>
      <c r="Q264" s="16">
        <f t="shared" si="39"/>
        <v>137</v>
      </c>
      <c r="R264" s="16">
        <v>1</v>
      </c>
      <c r="S264" s="18"/>
    </row>
    <row r="265" spans="1:19">
      <c r="A265" s="10">
        <v>5</v>
      </c>
      <c r="B265" s="10">
        <v>10781</v>
      </c>
      <c r="C265" s="23" t="s">
        <v>64</v>
      </c>
      <c r="D265" s="25">
        <v>3465</v>
      </c>
      <c r="E265" s="13">
        <f t="shared" si="36"/>
        <v>693</v>
      </c>
      <c r="F265" s="15">
        <v>699</v>
      </c>
      <c r="G265" s="14">
        <v>1136</v>
      </c>
      <c r="H265" s="15">
        <v>0</v>
      </c>
      <c r="I265" s="15">
        <v>0</v>
      </c>
      <c r="J265" s="15">
        <v>699</v>
      </c>
      <c r="K265" s="14">
        <v>1136</v>
      </c>
      <c r="L265" s="15">
        <v>195</v>
      </c>
      <c r="M265" s="15">
        <v>789</v>
      </c>
      <c r="N265" s="16">
        <f t="shared" si="37"/>
        <v>984</v>
      </c>
      <c r="O265" s="16">
        <f t="shared" si="38"/>
        <v>1683</v>
      </c>
      <c r="P265" s="17">
        <f t="shared" si="35"/>
        <v>346.5</v>
      </c>
      <c r="Q265" s="16">
        <f t="shared" si="39"/>
        <v>894</v>
      </c>
      <c r="R265" s="16"/>
      <c r="S265" s="18"/>
    </row>
    <row r="266" spans="1:19">
      <c r="A266" s="45" t="s">
        <v>25</v>
      </c>
      <c r="B266" s="45"/>
      <c r="C266" s="45"/>
      <c r="D266" s="28">
        <f>SUM(D261:D265)</f>
        <v>9445</v>
      </c>
      <c r="E266" s="28">
        <f t="shared" ref="E266" si="40">SUM(E261:E265)</f>
        <v>1889</v>
      </c>
      <c r="F266" s="22">
        <v>0</v>
      </c>
      <c r="G266" s="22">
        <v>0</v>
      </c>
      <c r="H266" s="22">
        <v>977</v>
      </c>
      <c r="I266" s="21">
        <v>1457</v>
      </c>
      <c r="J266" s="22">
        <v>379</v>
      </c>
      <c r="K266" s="22">
        <v>792</v>
      </c>
      <c r="L266" s="16">
        <f t="shared" si="37"/>
        <v>1171</v>
      </c>
      <c r="M266" s="16">
        <f t="shared" si="38"/>
        <v>2148</v>
      </c>
      <c r="N266" s="16">
        <f t="shared" ref="N266" si="41">L266+M266</f>
        <v>3319</v>
      </c>
      <c r="O266" s="16">
        <f t="shared" ref="O266" si="42">J266+N266</f>
        <v>3698</v>
      </c>
      <c r="P266" s="17">
        <f t="shared" si="35"/>
        <v>944.5</v>
      </c>
      <c r="Q266" s="16">
        <f t="shared" si="39"/>
        <v>1550</v>
      </c>
      <c r="R266" s="16">
        <v>1</v>
      </c>
      <c r="S266" s="18"/>
    </row>
    <row r="267" spans="1:19">
      <c r="Q267" s="7"/>
      <c r="R267" s="7">
        <f>81/212*100</f>
        <v>38.20754716981132</v>
      </c>
    </row>
  </sheetData>
  <mergeCells count="28">
    <mergeCell ref="A1:R1"/>
    <mergeCell ref="A246:C246"/>
    <mergeCell ref="A260:C260"/>
    <mergeCell ref="L2:N2"/>
    <mergeCell ref="Q2:Q3"/>
    <mergeCell ref="O2:O3"/>
    <mergeCell ref="D2:D3"/>
    <mergeCell ref="E2:E3"/>
    <mergeCell ref="P2:P3"/>
    <mergeCell ref="A140:C140"/>
    <mergeCell ref="B2:B3"/>
    <mergeCell ref="C2:C3"/>
    <mergeCell ref="A2:A3"/>
    <mergeCell ref="R2:R3"/>
    <mergeCell ref="A266:C266"/>
    <mergeCell ref="F2:K2"/>
    <mergeCell ref="A158:C158"/>
    <mergeCell ref="A175:C175"/>
    <mergeCell ref="A184:C184"/>
    <mergeCell ref="A194:C194"/>
    <mergeCell ref="A206:C206"/>
    <mergeCell ref="A224:C224"/>
    <mergeCell ref="A20:C20"/>
    <mergeCell ref="A61:C61"/>
    <mergeCell ref="A75:C75"/>
    <mergeCell ref="A100:C100"/>
    <mergeCell ref="A117:C117"/>
    <mergeCell ref="A232:C232"/>
  </mergeCells>
  <hyperlinks>
    <hyperlink ref="C4" r:id="rId1" display="http://www.ayo.moph.go.th/main/index.php?mod=Datacenter&amp;file=index_load_lh_summary&amp;id=d2ec1e492923c6a666117dd5a36255f&amp;code=1401"/>
    <hyperlink ref="C5" r:id="rId2" display="http://www.ayo.moph.go.th/main/index.php?mod=Datacenter&amp;file=index_load_lh_summary&amp;id=d2ec1e492923c6a666117dd5a36255f&amp;code=1402"/>
    <hyperlink ref="C6" r:id="rId3" display="http://www.ayo.moph.go.th/main/index.php?mod=Datacenter&amp;file=index_load_lh_summary&amp;id=d2ec1e492923c6a666117dd5a36255f&amp;code=1403"/>
    <hyperlink ref="C7" r:id="rId4" display="http://www.ayo.moph.go.th/main/index.php?mod=Datacenter&amp;file=index_load_lh_summary&amp;id=d2ec1e492923c6a666117dd5a36255f&amp;code=1404"/>
    <hyperlink ref="C8" r:id="rId5" display="http://www.ayo.moph.go.th/main/index.php?mod=Datacenter&amp;file=index_load_lh_summary&amp;id=d2ec1e492923c6a666117dd5a36255f&amp;code=1405"/>
    <hyperlink ref="C9" r:id="rId6" display="http://www.ayo.moph.go.th/main/index.php?mod=Datacenter&amp;file=index_load_lh_summary&amp;id=d2ec1e492923c6a666117dd5a36255f&amp;code=1406"/>
    <hyperlink ref="C10" r:id="rId7" display="http://www.ayo.moph.go.th/main/index.php?mod=Datacenter&amp;file=index_load_lh_summary&amp;id=d2ec1e492923c6a666117dd5a36255f&amp;code=1407"/>
    <hyperlink ref="C11" r:id="rId8" display="http://www.ayo.moph.go.th/main/index.php?mod=Datacenter&amp;file=index_load_lh_summary&amp;id=d2ec1e492923c6a666117dd5a36255f&amp;code=1408"/>
    <hyperlink ref="C12" r:id="rId9" display="http://www.ayo.moph.go.th/main/index.php?mod=Datacenter&amp;file=index_load_lh_summary&amp;id=d2ec1e492923c6a666117dd5a36255f&amp;code=1409"/>
    <hyperlink ref="C13" r:id="rId10" display="http://www.ayo.moph.go.th/main/index.php?mod=Datacenter&amp;file=index_load_lh_summary&amp;id=d2ec1e492923c6a666117dd5a36255f&amp;code=1410"/>
    <hyperlink ref="C14" r:id="rId11" display="http://www.ayo.moph.go.th/main/index.php?mod=Datacenter&amp;file=index_load_lh_summary&amp;id=d2ec1e492923c6a666117dd5a36255f&amp;code=1411"/>
    <hyperlink ref="C15" r:id="rId12" display="http://www.ayo.moph.go.th/main/index.php?mod=Datacenter&amp;file=index_load_lh_summary&amp;id=d2ec1e492923c6a666117dd5a36255f&amp;code=1412"/>
    <hyperlink ref="C16" r:id="rId13" display="http://www.ayo.moph.go.th/main/index.php?mod=Datacenter&amp;file=index_load_lh_summary&amp;id=d2ec1e492923c6a666117dd5a36255f&amp;code=1413"/>
    <hyperlink ref="C17" r:id="rId14" display="http://www.ayo.moph.go.th/main/index.php?mod=Datacenter&amp;file=index_load_lh_summary&amp;id=d2ec1e492923c6a666117dd5a36255f&amp;code=1414"/>
    <hyperlink ref="C18" r:id="rId15" display="http://www.ayo.moph.go.th/main/index.php?mod=Datacenter&amp;file=index_load_lh_summary&amp;id=d2ec1e492923c6a666117dd5a36255f&amp;code=1415"/>
    <hyperlink ref="C19" r:id="rId16" display="http://www.ayo.moph.go.th/main/index.php?mod=Datacenter&amp;file=index_load_lh_summary&amp;id=d2ec1e492923c6a666117dd5a36255f&amp;code=1416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landscape" verticalDpi="0" r:id="rId17"/>
  <rowBreaks count="11" manualBreakCount="11">
    <brk id="20" max="16383" man="1"/>
    <brk id="47" max="16383" man="1"/>
    <brk id="75" max="16383" man="1"/>
    <brk id="100" max="16383" man="1"/>
    <brk id="117" max="16383" man="1"/>
    <brk id="140" max="16383" man="1"/>
    <brk id="158" max="16383" man="1"/>
    <brk id="184" max="16383" man="1"/>
    <brk id="206" max="16383" man="1"/>
    <brk id="232" max="16383" man="1"/>
    <brk id="2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20"/>
  <sheetViews>
    <sheetView topLeftCell="D1" workbookViewId="0">
      <selection sqref="A1:N1"/>
    </sheetView>
  </sheetViews>
  <sheetFormatPr defaultRowHeight="21"/>
  <cols>
    <col min="1" max="1" width="4.875" style="1" bestFit="1" customWidth="1"/>
    <col min="2" max="2" width="5.875" style="1" bestFit="1" customWidth="1"/>
    <col min="3" max="3" width="17.5" style="1" customWidth="1"/>
    <col min="4" max="4" width="13.875" style="36" customWidth="1"/>
    <col min="5" max="5" width="10.75" style="1" customWidth="1"/>
    <col min="6" max="7" width="10.375" style="1" customWidth="1"/>
    <col min="8" max="8" width="9" style="1" customWidth="1"/>
    <col min="9" max="10" width="9.75" style="36" customWidth="1"/>
    <col min="11" max="11" width="9" style="1"/>
    <col min="12" max="12" width="10.25" style="1" bestFit="1" customWidth="1"/>
    <col min="13" max="16384" width="9" style="1"/>
  </cols>
  <sheetData>
    <row r="1" spans="1:14" ht="40.5" customHeight="1">
      <c r="A1" s="58" t="s">
        <v>274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21" customHeight="1">
      <c r="A2" s="59" t="s">
        <v>0</v>
      </c>
      <c r="B2" s="59" t="s">
        <v>1</v>
      </c>
      <c r="C2" s="59" t="s">
        <v>2</v>
      </c>
      <c r="D2" s="56" t="s">
        <v>66</v>
      </c>
      <c r="E2" s="56" t="s">
        <v>272</v>
      </c>
      <c r="F2" s="56" t="s">
        <v>273</v>
      </c>
      <c r="G2" s="56" t="s">
        <v>264</v>
      </c>
      <c r="H2" s="60" t="s">
        <v>271</v>
      </c>
      <c r="I2" s="62" t="s">
        <v>67</v>
      </c>
      <c r="J2" s="62"/>
      <c r="K2" s="56" t="s">
        <v>276</v>
      </c>
      <c r="L2" s="56" t="s">
        <v>275</v>
      </c>
      <c r="M2" s="63" t="s">
        <v>277</v>
      </c>
      <c r="N2" s="56" t="s">
        <v>278</v>
      </c>
    </row>
    <row r="3" spans="1:14" ht="88.5" customHeight="1">
      <c r="A3" s="59"/>
      <c r="B3" s="59"/>
      <c r="C3" s="59"/>
      <c r="D3" s="57"/>
      <c r="E3" s="57"/>
      <c r="F3" s="57"/>
      <c r="G3" s="57"/>
      <c r="H3" s="61"/>
      <c r="I3" s="37" t="s">
        <v>269</v>
      </c>
      <c r="J3" s="37" t="s">
        <v>270</v>
      </c>
      <c r="K3" s="57"/>
      <c r="L3" s="57"/>
      <c r="M3" s="63"/>
      <c r="N3" s="57"/>
    </row>
    <row r="4" spans="1:14">
      <c r="A4" s="3">
        <v>1</v>
      </c>
      <c r="B4" s="3">
        <v>1401</v>
      </c>
      <c r="C4" s="2" t="s">
        <v>9</v>
      </c>
      <c r="D4" s="44">
        <v>128432</v>
      </c>
      <c r="E4" s="4">
        <f>ผลงาน200visitหน่วยบริการปฐมภูมิ!F4</f>
        <v>13512</v>
      </c>
      <c r="F4" s="4">
        <f>ผลงาน200visitหน่วยบริการปฐมภูมิ!N4</f>
        <v>14785</v>
      </c>
      <c r="G4" s="38">
        <f>E4+F4</f>
        <v>28297</v>
      </c>
      <c r="H4" s="39">
        <f>G4*100/D4</f>
        <v>22.032670985424193</v>
      </c>
      <c r="I4" s="40">
        <v>12</v>
      </c>
      <c r="J4" s="41">
        <v>18</v>
      </c>
      <c r="K4" s="42">
        <f>G4/I4/120</f>
        <v>19.650694444444447</v>
      </c>
      <c r="L4" s="42">
        <f>E4/I4/120</f>
        <v>9.3833333333333329</v>
      </c>
      <c r="M4" s="42">
        <f t="shared" ref="M4:M20" si="0">G4/J4/120</f>
        <v>13.100462962962963</v>
      </c>
      <c r="N4" s="42">
        <f>F4/J4/120</f>
        <v>6.8449074074074074</v>
      </c>
    </row>
    <row r="5" spans="1:14">
      <c r="A5" s="3">
        <v>2</v>
      </c>
      <c r="B5" s="3">
        <v>1402</v>
      </c>
      <c r="C5" s="2" t="s">
        <v>10</v>
      </c>
      <c r="D5" s="44">
        <v>40614</v>
      </c>
      <c r="E5" s="4">
        <f>ผลงาน200visitหน่วยบริการปฐมภูมิ!F5</f>
        <v>4836</v>
      </c>
      <c r="F5" s="4">
        <f>ผลงาน200visitหน่วยบริการปฐมภูมิ!N5</f>
        <v>3714</v>
      </c>
      <c r="G5" s="38">
        <f t="shared" ref="G5:G20" si="1">E5+F5</f>
        <v>8550</v>
      </c>
      <c r="H5" s="39">
        <f t="shared" ref="H5:H20" si="2">G5*100/D5</f>
        <v>21.051854040478652</v>
      </c>
      <c r="I5" s="35">
        <v>3</v>
      </c>
      <c r="J5" s="41">
        <v>7</v>
      </c>
      <c r="K5" s="42">
        <f t="shared" ref="K5:K20" si="3">G5/I5/120</f>
        <v>23.75</v>
      </c>
      <c r="L5" s="42">
        <f t="shared" ref="L5:L20" si="4">E5/I5/120</f>
        <v>13.433333333333334</v>
      </c>
      <c r="M5" s="42">
        <f t="shared" si="0"/>
        <v>10.178571428571427</v>
      </c>
      <c r="N5" s="42">
        <f t="shared" ref="N5:N20" si="5">F5/J5/120</f>
        <v>4.4214285714285717</v>
      </c>
    </row>
    <row r="6" spans="1:14">
      <c r="A6" s="3">
        <v>3</v>
      </c>
      <c r="B6" s="3">
        <v>1403</v>
      </c>
      <c r="C6" s="2" t="s">
        <v>11</v>
      </c>
      <c r="D6" s="44">
        <v>32031</v>
      </c>
      <c r="E6" s="4">
        <f>ผลงาน200visitหน่วยบริการปฐมภูมิ!F6</f>
        <v>3075</v>
      </c>
      <c r="F6" s="4">
        <f>ผลงาน200visitหน่วยบริการปฐมภูมิ!N6</f>
        <v>3531</v>
      </c>
      <c r="G6" s="38">
        <f t="shared" si="1"/>
        <v>6606</v>
      </c>
      <c r="H6" s="39">
        <f t="shared" si="2"/>
        <v>20.623770722112955</v>
      </c>
      <c r="I6" s="35">
        <v>1</v>
      </c>
      <c r="J6" s="41">
        <v>5</v>
      </c>
      <c r="K6" s="42">
        <f t="shared" si="3"/>
        <v>55.05</v>
      </c>
      <c r="L6" s="42">
        <f t="shared" si="4"/>
        <v>25.625</v>
      </c>
      <c r="M6" s="42">
        <f t="shared" si="0"/>
        <v>11.01</v>
      </c>
      <c r="N6" s="42">
        <f t="shared" si="5"/>
        <v>5.8850000000000007</v>
      </c>
    </row>
    <row r="7" spans="1:14">
      <c r="A7" s="3">
        <v>4</v>
      </c>
      <c r="B7" s="3">
        <v>1404</v>
      </c>
      <c r="C7" s="2" t="s">
        <v>12</v>
      </c>
      <c r="D7" s="44">
        <v>42537</v>
      </c>
      <c r="E7" s="4">
        <f>ผลงาน200visitหน่วยบริการปฐมภูมิ!F7</f>
        <v>5146</v>
      </c>
      <c r="F7" s="4">
        <f>ผลงาน200visitหน่วยบริการปฐมภูมิ!N7</f>
        <v>5533</v>
      </c>
      <c r="G7" s="38">
        <f t="shared" si="1"/>
        <v>10679</v>
      </c>
      <c r="H7" s="39">
        <f t="shared" si="2"/>
        <v>25.105202529562497</v>
      </c>
      <c r="I7" s="35">
        <v>3</v>
      </c>
      <c r="J7" s="41">
        <v>6</v>
      </c>
      <c r="K7" s="42">
        <f t="shared" si="3"/>
        <v>29.663888888888888</v>
      </c>
      <c r="L7" s="42">
        <f t="shared" si="4"/>
        <v>14.294444444444444</v>
      </c>
      <c r="M7" s="42">
        <f t="shared" si="0"/>
        <v>14.831944444444444</v>
      </c>
      <c r="N7" s="42">
        <f t="shared" si="5"/>
        <v>7.6847222222222218</v>
      </c>
    </row>
    <row r="8" spans="1:14">
      <c r="A8" s="3">
        <v>5</v>
      </c>
      <c r="B8" s="3">
        <v>1405</v>
      </c>
      <c r="C8" s="2" t="s">
        <v>13</v>
      </c>
      <c r="D8" s="44">
        <v>29404</v>
      </c>
      <c r="E8" s="4">
        <f>ผลงาน200visitหน่วยบริการปฐมภูมิ!F8</f>
        <v>3801</v>
      </c>
      <c r="F8" s="4">
        <f>ผลงาน200visitหน่วยบริการปฐมภูมิ!N8</f>
        <v>1023</v>
      </c>
      <c r="G8" s="38">
        <f t="shared" si="1"/>
        <v>4824</v>
      </c>
      <c r="H8" s="39">
        <f t="shared" si="2"/>
        <v>16.405931165827777</v>
      </c>
      <c r="I8" s="35">
        <v>1</v>
      </c>
      <c r="J8" s="41">
        <v>5</v>
      </c>
      <c r="K8" s="42">
        <f t="shared" si="3"/>
        <v>40.200000000000003</v>
      </c>
      <c r="L8" s="42">
        <f t="shared" si="4"/>
        <v>31.675000000000001</v>
      </c>
      <c r="M8" s="42">
        <f t="shared" si="0"/>
        <v>8.0399999999999991</v>
      </c>
      <c r="N8" s="42">
        <f t="shared" si="5"/>
        <v>1.7049999999999998</v>
      </c>
    </row>
    <row r="9" spans="1:14">
      <c r="A9" s="3">
        <v>6</v>
      </c>
      <c r="B9" s="3">
        <v>1406</v>
      </c>
      <c r="C9" s="2" t="s">
        <v>14</v>
      </c>
      <c r="D9" s="44">
        <v>80201</v>
      </c>
      <c r="E9" s="4">
        <f>ผลงาน200visitหน่วยบริการปฐมภูมิ!F9</f>
        <v>6490</v>
      </c>
      <c r="F9" s="4">
        <f>ผลงาน200visitหน่วยบริการปฐมภูมิ!N9</f>
        <v>7203</v>
      </c>
      <c r="G9" s="38">
        <f t="shared" si="1"/>
        <v>13693</v>
      </c>
      <c r="H9" s="39">
        <f t="shared" si="2"/>
        <v>17.073353200084789</v>
      </c>
      <c r="I9" s="35">
        <v>4</v>
      </c>
      <c r="J9" s="41">
        <v>11</v>
      </c>
      <c r="K9" s="42">
        <f t="shared" si="3"/>
        <v>28.527083333333334</v>
      </c>
      <c r="L9" s="42">
        <f t="shared" si="4"/>
        <v>13.520833333333334</v>
      </c>
      <c r="M9" s="42">
        <f t="shared" si="0"/>
        <v>10.373484848484848</v>
      </c>
      <c r="N9" s="42">
        <f t="shared" si="5"/>
        <v>5.456818181818182</v>
      </c>
    </row>
    <row r="10" spans="1:14">
      <c r="A10" s="3">
        <v>7</v>
      </c>
      <c r="B10" s="3">
        <v>1407</v>
      </c>
      <c r="C10" s="2" t="s">
        <v>15</v>
      </c>
      <c r="D10" s="44">
        <v>38114</v>
      </c>
      <c r="E10" s="4">
        <f>ผลงาน200visitหน่วยบริการปฐมภูมิ!F10</f>
        <v>3806</v>
      </c>
      <c r="F10" s="4">
        <f>ผลงาน200visitหน่วยบริการปฐมภูมิ!N10</f>
        <v>3893</v>
      </c>
      <c r="G10" s="38">
        <f t="shared" si="1"/>
        <v>7699</v>
      </c>
      <c r="H10" s="39">
        <f t="shared" si="2"/>
        <v>20.199926536180932</v>
      </c>
      <c r="I10" s="35">
        <v>2</v>
      </c>
      <c r="J10" s="41">
        <v>7</v>
      </c>
      <c r="K10" s="42">
        <f t="shared" si="3"/>
        <v>32.079166666666666</v>
      </c>
      <c r="L10" s="42">
        <f t="shared" si="4"/>
        <v>15.858333333333333</v>
      </c>
      <c r="M10" s="42">
        <f t="shared" si="0"/>
        <v>9.1654761904761912</v>
      </c>
      <c r="N10" s="42">
        <f t="shared" si="5"/>
        <v>4.6345238095238095</v>
      </c>
    </row>
    <row r="11" spans="1:14">
      <c r="A11" s="3">
        <v>8</v>
      </c>
      <c r="B11" s="3">
        <v>1408</v>
      </c>
      <c r="C11" s="2" t="s">
        <v>16</v>
      </c>
      <c r="D11" s="44">
        <v>35245</v>
      </c>
      <c r="E11" s="4">
        <f>ผลงาน200visitหน่วยบริการปฐมภูมิ!F11</f>
        <v>2841</v>
      </c>
      <c r="F11" s="4">
        <f>ผลงาน200visitหน่วยบริการปฐมภูมิ!N11</f>
        <v>874</v>
      </c>
      <c r="G11" s="38">
        <f t="shared" si="1"/>
        <v>3715</v>
      </c>
      <c r="H11" s="39">
        <f t="shared" si="2"/>
        <v>10.54050219889346</v>
      </c>
      <c r="I11" s="35">
        <v>3</v>
      </c>
      <c r="J11" s="41">
        <v>4</v>
      </c>
      <c r="K11" s="42">
        <f t="shared" si="3"/>
        <v>10.319444444444445</v>
      </c>
      <c r="L11" s="42">
        <f t="shared" si="4"/>
        <v>7.8916666666666666</v>
      </c>
      <c r="M11" s="42">
        <f t="shared" si="0"/>
        <v>7.739583333333333</v>
      </c>
      <c r="N11" s="42">
        <f t="shared" si="5"/>
        <v>1.8208333333333333</v>
      </c>
    </row>
    <row r="12" spans="1:14">
      <c r="A12" s="3">
        <v>9</v>
      </c>
      <c r="B12" s="3">
        <v>1409</v>
      </c>
      <c r="C12" s="2" t="s">
        <v>17</v>
      </c>
      <c r="D12" s="44">
        <v>32948</v>
      </c>
      <c r="E12" s="4">
        <f>ผลงาน200visitหน่วยบริการปฐมภูมิ!F12</f>
        <v>2973</v>
      </c>
      <c r="F12" s="4">
        <f>ผลงาน200visitหน่วยบริการปฐมภูมิ!N12</f>
        <v>2549</v>
      </c>
      <c r="G12" s="38">
        <f t="shared" si="1"/>
        <v>5522</v>
      </c>
      <c r="H12" s="39">
        <f t="shared" si="2"/>
        <v>16.759742624742017</v>
      </c>
      <c r="I12" s="35">
        <v>3</v>
      </c>
      <c r="J12" s="41">
        <v>5</v>
      </c>
      <c r="K12" s="42">
        <f t="shared" si="3"/>
        <v>15.33888888888889</v>
      </c>
      <c r="L12" s="42">
        <f t="shared" si="4"/>
        <v>8.2583333333333329</v>
      </c>
      <c r="M12" s="42">
        <f t="shared" si="0"/>
        <v>9.2033333333333349</v>
      </c>
      <c r="N12" s="42">
        <f t="shared" si="5"/>
        <v>4.2483333333333331</v>
      </c>
    </row>
    <row r="13" spans="1:14">
      <c r="A13" s="3">
        <v>10</v>
      </c>
      <c r="B13" s="3">
        <v>1410</v>
      </c>
      <c r="C13" s="2" t="s">
        <v>18</v>
      </c>
      <c r="D13" s="44">
        <v>41134</v>
      </c>
      <c r="E13" s="4">
        <f>ผลงาน200visitหน่วยบริการปฐมภูมิ!F13</f>
        <v>3287</v>
      </c>
      <c r="F13" s="4">
        <f>ผลงาน200visitหน่วยบริการปฐมภูมิ!N13</f>
        <v>2221</v>
      </c>
      <c r="G13" s="38">
        <f t="shared" si="1"/>
        <v>5508</v>
      </c>
      <c r="H13" s="39">
        <f t="shared" si="2"/>
        <v>13.390382651820879</v>
      </c>
      <c r="I13" s="35">
        <v>3</v>
      </c>
      <c r="J13" s="41">
        <v>5</v>
      </c>
      <c r="K13" s="42">
        <f t="shared" si="3"/>
        <v>15.3</v>
      </c>
      <c r="L13" s="42">
        <f t="shared" si="4"/>
        <v>9.1305555555555564</v>
      </c>
      <c r="M13" s="42">
        <f t="shared" si="0"/>
        <v>9.18</v>
      </c>
      <c r="N13" s="42">
        <f t="shared" si="5"/>
        <v>3.7016666666666667</v>
      </c>
    </row>
    <row r="14" spans="1:14">
      <c r="A14" s="3">
        <v>11</v>
      </c>
      <c r="B14" s="3">
        <v>1411</v>
      </c>
      <c r="C14" s="2" t="s">
        <v>19</v>
      </c>
      <c r="D14" s="44">
        <v>67565</v>
      </c>
      <c r="E14" s="4">
        <f>ผลงาน200visitหน่วยบริการปฐมภูมิ!F14</f>
        <v>4426</v>
      </c>
      <c r="F14" s="4">
        <f>ผลงาน200visitหน่วยบริการปฐมภูมิ!N14</f>
        <v>2919</v>
      </c>
      <c r="G14" s="38">
        <f t="shared" si="1"/>
        <v>7345</v>
      </c>
      <c r="H14" s="39">
        <f t="shared" si="2"/>
        <v>10.871013098497743</v>
      </c>
      <c r="I14" s="35">
        <v>6</v>
      </c>
      <c r="J14" s="41">
        <v>8</v>
      </c>
      <c r="K14" s="42">
        <f t="shared" si="3"/>
        <v>10.201388888888889</v>
      </c>
      <c r="L14" s="42">
        <f t="shared" si="4"/>
        <v>6.1472222222222221</v>
      </c>
      <c r="M14" s="42">
        <f t="shared" si="0"/>
        <v>7.651041666666667</v>
      </c>
      <c r="N14" s="42">
        <f t="shared" si="5"/>
        <v>3.0406249999999999</v>
      </c>
    </row>
    <row r="15" spans="1:14" ht="21.75" customHeight="1">
      <c r="A15" s="3">
        <v>12</v>
      </c>
      <c r="B15" s="3">
        <v>1412</v>
      </c>
      <c r="C15" s="2" t="s">
        <v>20</v>
      </c>
      <c r="D15" s="44">
        <v>70674</v>
      </c>
      <c r="E15" s="4">
        <f>ผลงาน200visitหน่วยบริการปฐมภูมิ!F15</f>
        <v>10695</v>
      </c>
      <c r="F15" s="4">
        <f>ผลงาน200visitหน่วยบริการปฐมภูมิ!N15</f>
        <v>11011</v>
      </c>
      <c r="G15" s="38">
        <f t="shared" si="1"/>
        <v>21706</v>
      </c>
      <c r="H15" s="39">
        <f t="shared" si="2"/>
        <v>30.712850553244476</v>
      </c>
      <c r="I15" s="35">
        <v>9</v>
      </c>
      <c r="J15" s="41">
        <v>8</v>
      </c>
      <c r="K15" s="42">
        <f t="shared" si="3"/>
        <v>20.098148148148148</v>
      </c>
      <c r="L15" s="42">
        <f t="shared" si="4"/>
        <v>9.9027777777777768</v>
      </c>
      <c r="M15" s="42">
        <f t="shared" si="0"/>
        <v>22.610416666666666</v>
      </c>
      <c r="N15" s="42">
        <f t="shared" si="5"/>
        <v>11.469791666666667</v>
      </c>
    </row>
    <row r="16" spans="1:14">
      <c r="A16" s="3">
        <v>13</v>
      </c>
      <c r="B16" s="3">
        <v>1413</v>
      </c>
      <c r="C16" s="2" t="s">
        <v>21</v>
      </c>
      <c r="D16" s="44">
        <v>17171</v>
      </c>
      <c r="E16" s="4">
        <f>ผลงาน200visitหน่วยบริการปฐมภูมิ!F16</f>
        <v>1484</v>
      </c>
      <c r="F16" s="4">
        <f>ผลงาน200visitหน่วยบริการปฐมภูมิ!N16</f>
        <v>1165</v>
      </c>
      <c r="G16" s="38">
        <f t="shared" si="1"/>
        <v>2649</v>
      </c>
      <c r="H16" s="39">
        <f t="shared" si="2"/>
        <v>15.427173723137848</v>
      </c>
      <c r="I16" s="43">
        <v>2</v>
      </c>
      <c r="J16" s="41">
        <v>3</v>
      </c>
      <c r="K16" s="42">
        <f t="shared" si="3"/>
        <v>11.0375</v>
      </c>
      <c r="L16" s="42">
        <f t="shared" si="4"/>
        <v>6.1833333333333336</v>
      </c>
      <c r="M16" s="42">
        <f t="shared" si="0"/>
        <v>7.3583333333333334</v>
      </c>
      <c r="N16" s="42">
        <f t="shared" si="5"/>
        <v>3.2361111111111112</v>
      </c>
    </row>
    <row r="17" spans="1:14">
      <c r="A17" s="3">
        <v>14</v>
      </c>
      <c r="B17" s="3">
        <v>1414</v>
      </c>
      <c r="C17" s="2" t="s">
        <v>22</v>
      </c>
      <c r="D17" s="44">
        <v>42697</v>
      </c>
      <c r="E17" s="4">
        <f>ผลงาน200visitหน่วยบริการปฐมภูมิ!F17</f>
        <v>6375</v>
      </c>
      <c r="F17" s="4">
        <f>ผลงาน200visitหน่วยบริการปฐมภูมิ!N17</f>
        <v>4879</v>
      </c>
      <c r="G17" s="38">
        <f t="shared" si="1"/>
        <v>11254</v>
      </c>
      <c r="H17" s="39">
        <f t="shared" si="2"/>
        <v>26.357823734688619</v>
      </c>
      <c r="I17" s="35">
        <v>2</v>
      </c>
      <c r="J17" s="41">
        <v>7</v>
      </c>
      <c r="K17" s="42">
        <f t="shared" si="3"/>
        <v>46.891666666666666</v>
      </c>
      <c r="L17" s="42">
        <f t="shared" si="4"/>
        <v>26.5625</v>
      </c>
      <c r="M17" s="42">
        <f t="shared" si="0"/>
        <v>13.397619047619049</v>
      </c>
      <c r="N17" s="42">
        <f t="shared" si="5"/>
        <v>5.8083333333333336</v>
      </c>
    </row>
    <row r="18" spans="1:14">
      <c r="A18" s="3">
        <v>15</v>
      </c>
      <c r="B18" s="3">
        <v>1415</v>
      </c>
      <c r="C18" s="2" t="s">
        <v>23</v>
      </c>
      <c r="D18" s="44">
        <v>23820</v>
      </c>
      <c r="E18" s="4">
        <f>ผลงาน200visitหน่วยบริการปฐมภูมิ!F18</f>
        <v>2080</v>
      </c>
      <c r="F18" s="4">
        <f>ผลงาน200visitหน่วยบริการปฐมภูมิ!N18</f>
        <v>1246</v>
      </c>
      <c r="G18" s="38">
        <f t="shared" si="1"/>
        <v>3326</v>
      </c>
      <c r="H18" s="39">
        <f t="shared" si="2"/>
        <v>13.963056255247691</v>
      </c>
      <c r="I18" s="35">
        <v>3</v>
      </c>
      <c r="J18" s="41">
        <v>4</v>
      </c>
      <c r="K18" s="42">
        <f t="shared" si="3"/>
        <v>9.2388888888888889</v>
      </c>
      <c r="L18" s="42">
        <f t="shared" si="4"/>
        <v>5.7777777777777777</v>
      </c>
      <c r="M18" s="42">
        <f t="shared" si="0"/>
        <v>6.9291666666666663</v>
      </c>
      <c r="N18" s="42">
        <f t="shared" si="5"/>
        <v>2.5958333333333332</v>
      </c>
    </row>
    <row r="19" spans="1:14">
      <c r="A19" s="3">
        <v>16</v>
      </c>
      <c r="B19" s="3">
        <v>1416</v>
      </c>
      <c r="C19" s="2" t="s">
        <v>24</v>
      </c>
      <c r="D19" s="44">
        <v>9445</v>
      </c>
      <c r="E19" s="4">
        <f>ผลงาน200visitหน่วยบริการปฐมภูมิ!F19</f>
        <v>977</v>
      </c>
      <c r="F19" s="4">
        <f>ผลงาน200visitหน่วยบริการปฐมภูมิ!N19</f>
        <v>1171</v>
      </c>
      <c r="G19" s="38">
        <f t="shared" si="1"/>
        <v>2148</v>
      </c>
      <c r="H19" s="39">
        <f t="shared" si="2"/>
        <v>22.742191635786131</v>
      </c>
      <c r="I19" s="35">
        <v>2</v>
      </c>
      <c r="J19" s="41">
        <v>2</v>
      </c>
      <c r="K19" s="42">
        <f t="shared" si="3"/>
        <v>8.9499999999999993</v>
      </c>
      <c r="L19" s="42">
        <f t="shared" si="4"/>
        <v>4.0708333333333337</v>
      </c>
      <c r="M19" s="42">
        <f t="shared" si="0"/>
        <v>8.9499999999999993</v>
      </c>
      <c r="N19" s="42">
        <f t="shared" si="5"/>
        <v>4.8791666666666664</v>
      </c>
    </row>
    <row r="20" spans="1:14" ht="24" customHeight="1">
      <c r="A20" s="55" t="s">
        <v>25</v>
      </c>
      <c r="B20" s="55"/>
      <c r="C20" s="55"/>
      <c r="D20" s="34">
        <v>732032</v>
      </c>
      <c r="E20" s="5">
        <f>SUM(E4:E19)</f>
        <v>75804</v>
      </c>
      <c r="F20" s="5">
        <f>SUM(F4:F19)</f>
        <v>67717</v>
      </c>
      <c r="G20" s="38">
        <f t="shared" si="1"/>
        <v>143521</v>
      </c>
      <c r="H20" s="39">
        <f t="shared" si="2"/>
        <v>19.605836903304773</v>
      </c>
      <c r="I20" s="35">
        <f>SUM(I4:I19)</f>
        <v>59</v>
      </c>
      <c r="J20" s="41">
        <v>105</v>
      </c>
      <c r="K20" s="42">
        <f t="shared" si="3"/>
        <v>20.271327683615819</v>
      </c>
      <c r="L20" s="42">
        <f t="shared" si="4"/>
        <v>10.706779661016949</v>
      </c>
      <c r="M20" s="42">
        <f t="shared" si="0"/>
        <v>11.390555555555554</v>
      </c>
      <c r="N20" s="42">
        <f t="shared" si="5"/>
        <v>5.374365079365079</v>
      </c>
    </row>
  </sheetData>
  <mergeCells count="15">
    <mergeCell ref="A20:C20"/>
    <mergeCell ref="G2:G3"/>
    <mergeCell ref="A1:N1"/>
    <mergeCell ref="F2:F3"/>
    <mergeCell ref="B2:B3"/>
    <mergeCell ref="C2:C3"/>
    <mergeCell ref="E2:E3"/>
    <mergeCell ref="A2:A3"/>
    <mergeCell ref="H2:H3"/>
    <mergeCell ref="N2:N3"/>
    <mergeCell ref="I2:J2"/>
    <mergeCell ref="K2:K3"/>
    <mergeCell ref="M2:M3"/>
    <mergeCell ref="D2:D3"/>
    <mergeCell ref="L2:L3"/>
  </mergeCells>
  <hyperlinks>
    <hyperlink ref="C4" r:id="rId1" display="http://www.ayo.moph.go.th/main/index.php?mod=Datacenter&amp;file=index_load_lh_summary&amp;id=d2ec1e492923c6a666117dd5a36255f&amp;code=1401"/>
    <hyperlink ref="C5" r:id="rId2" display="http://www.ayo.moph.go.th/main/index.php?mod=Datacenter&amp;file=index_load_lh_summary&amp;id=d2ec1e492923c6a666117dd5a36255f&amp;code=1402"/>
    <hyperlink ref="C6" r:id="rId3" display="http://www.ayo.moph.go.th/main/index.php?mod=Datacenter&amp;file=index_load_lh_summary&amp;id=d2ec1e492923c6a666117dd5a36255f&amp;code=1403"/>
    <hyperlink ref="C7" r:id="rId4" display="http://www.ayo.moph.go.th/main/index.php?mod=Datacenter&amp;file=index_load_lh_summary&amp;id=d2ec1e492923c6a666117dd5a36255f&amp;code=1404"/>
    <hyperlink ref="C8" r:id="rId5" display="http://www.ayo.moph.go.th/main/index.php?mod=Datacenter&amp;file=index_load_lh_summary&amp;id=d2ec1e492923c6a666117dd5a36255f&amp;code=1405"/>
    <hyperlink ref="C9" r:id="rId6" display="http://www.ayo.moph.go.th/main/index.php?mod=Datacenter&amp;file=index_load_lh_summary&amp;id=d2ec1e492923c6a666117dd5a36255f&amp;code=1406"/>
    <hyperlink ref="C10" r:id="rId7" display="http://www.ayo.moph.go.th/main/index.php?mod=Datacenter&amp;file=index_load_lh_summary&amp;id=d2ec1e492923c6a666117dd5a36255f&amp;code=1407"/>
    <hyperlink ref="C11" r:id="rId8" display="http://www.ayo.moph.go.th/main/index.php?mod=Datacenter&amp;file=index_load_lh_summary&amp;id=d2ec1e492923c6a666117dd5a36255f&amp;code=1408"/>
    <hyperlink ref="C12" r:id="rId9" display="http://www.ayo.moph.go.th/main/index.php?mod=Datacenter&amp;file=index_load_lh_summary&amp;id=d2ec1e492923c6a666117dd5a36255f&amp;code=1409"/>
    <hyperlink ref="C13" r:id="rId10" display="http://www.ayo.moph.go.th/main/index.php?mod=Datacenter&amp;file=index_load_lh_summary&amp;id=d2ec1e492923c6a666117dd5a36255f&amp;code=1410"/>
    <hyperlink ref="C14" r:id="rId11" display="http://www.ayo.moph.go.th/main/index.php?mod=Datacenter&amp;file=index_load_lh_summary&amp;id=d2ec1e492923c6a666117dd5a36255f&amp;code=1411"/>
    <hyperlink ref="C15" r:id="rId12" display="http://www.ayo.moph.go.th/main/index.php?mod=Datacenter&amp;file=index_load_lh_summary&amp;id=d2ec1e492923c6a666117dd5a36255f&amp;code=1412"/>
    <hyperlink ref="C16" r:id="rId13" display="http://www.ayo.moph.go.th/main/index.php?mod=Datacenter&amp;file=index_load_lh_summary&amp;id=d2ec1e492923c6a666117dd5a36255f&amp;code=1413"/>
    <hyperlink ref="C17" r:id="rId14" display="http://www.ayo.moph.go.th/main/index.php?mod=Datacenter&amp;file=index_load_lh_summary&amp;id=d2ec1e492923c6a666117dd5a36255f&amp;code=1414"/>
    <hyperlink ref="C18" r:id="rId15" display="http://www.ayo.moph.go.th/main/index.php?mod=Datacenter&amp;file=index_load_lh_summary&amp;id=d2ec1e492923c6a666117dd5a36255f&amp;code=1415"/>
    <hyperlink ref="C19" r:id="rId16" display="http://www.ayo.moph.go.th/main/index.php?mod=Datacenter&amp;file=index_load_lh_summary&amp;id=d2ec1e492923c6a666117dd5a36255f&amp;code=1416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ผลงาน200visitหน่วยบริการปฐมภูมิ</vt:lpstr>
      <vt:lpstr>ผลงานเข้าถึงบริการ20%ระดับCUP</vt:lpstr>
      <vt:lpstr>ผลงาน200visitหน่วยบริการปฐมภูมิ!Print_Titles</vt:lpstr>
      <vt:lpstr>'ผลงานเข้าถึงบริการ20%ระดับCUP'!Print_Titles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PC</cp:lastModifiedBy>
  <cp:lastPrinted>2015-05-22T06:40:32Z</cp:lastPrinted>
  <dcterms:created xsi:type="dcterms:W3CDTF">2015-01-27T01:57:35Z</dcterms:created>
  <dcterms:modified xsi:type="dcterms:W3CDTF">2015-05-27T03:59:12Z</dcterms:modified>
</cp:coreProperties>
</file>