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อยุธยา" sheetId="1" r:id="rId1"/>
    <sheet name="เสนา" sheetId="2" r:id="rId2"/>
    <sheet name="ท่าเรือ" sheetId="3" r:id="rId3"/>
    <sheet name="นครหลวง" sheetId="4" r:id="rId4"/>
    <sheet name="บางไทร" sheetId="5" r:id="rId5"/>
    <sheet name="บางบาล" sheetId="6" r:id="rId6"/>
    <sheet name="บางปะอิน" sheetId="7" r:id="rId7"/>
    <sheet name="บางปะหัน" sheetId="8" r:id="rId8"/>
    <sheet name="ผักไห่" sheetId="9" r:id="rId9"/>
    <sheet name="ภาชี" sheetId="10" r:id="rId10"/>
    <sheet name="ลาดบัวหลวง" sheetId="11" r:id="rId11"/>
    <sheet name="วังน้อย" sheetId="12" r:id="rId12"/>
    <sheet name="บาง้าย" sheetId="13" r:id="rId13"/>
    <sheet name="อุทัย" sheetId="14" r:id="rId14"/>
    <sheet name="มหาราช" sheetId="15" r:id="rId15"/>
    <sheet name="บ้านแพรก" sheetId="16" r:id="rId16"/>
    <sheet name="สรุป" sheetId="17" r:id="rId17"/>
  </sheets>
  <definedNames>
    <definedName name="_xlnm.Print_Titles" localSheetId="2">'ท่าเรือ'!$1:$4</definedName>
    <definedName name="_xlnm.Print_Titles" localSheetId="3">'นครหลวง'!$1:$4</definedName>
    <definedName name="_xlnm.Print_Titles" localSheetId="4">'บางไทร'!$1:$4</definedName>
    <definedName name="_xlnm.Print_Titles" localSheetId="5">'บางบาล'!$1:$4</definedName>
    <definedName name="_xlnm.Print_Titles" localSheetId="7">'บางปะหัน'!$1:$4</definedName>
    <definedName name="_xlnm.Print_Titles" localSheetId="6">'บางปะอิน'!$1:$4</definedName>
    <definedName name="_xlnm.Print_Titles" localSheetId="12">'บาง้าย'!$1:$4</definedName>
    <definedName name="_xlnm.Print_Titles" localSheetId="8">'ผักไห่'!$1:$4</definedName>
    <definedName name="_xlnm.Print_Titles" localSheetId="9">'ภาชี'!$1:$4</definedName>
    <definedName name="_xlnm.Print_Titles" localSheetId="14">'มหาราช'!$1:$4</definedName>
    <definedName name="_xlnm.Print_Titles" localSheetId="10">'ลาดบัวหลวง'!$1:$4</definedName>
    <definedName name="_xlnm.Print_Titles" localSheetId="11">'วังน้อย'!$1:$4</definedName>
    <definedName name="_xlnm.Print_Titles" localSheetId="1">'เสนา'!$1:$4</definedName>
    <definedName name="_xlnm.Print_Titles" localSheetId="0">'อยุธยา'!$1:$4</definedName>
    <definedName name="_xlnm.Print_Titles" localSheetId="13">'อุทัย'!$1:$4</definedName>
  </definedNames>
  <calcPr fullCalcOnLoad="1"/>
</workbook>
</file>

<file path=xl/sharedStrings.xml><?xml version="1.0" encoding="utf-8"?>
<sst xmlns="http://schemas.openxmlformats.org/spreadsheetml/2006/main" count="920" uniqueCount="275">
  <si>
    <t>ไตรมาส 1</t>
  </si>
  <si>
    <t>ลำดับที่</t>
  </si>
  <si>
    <t>เครือข่ายบริการสุขภาพ</t>
  </si>
  <si>
    <t>opd</t>
  </si>
  <si>
    <t>ตรวจ</t>
  </si>
  <si>
    <t>เป้าหมายร้อยละ 5</t>
  </si>
  <si>
    <t>ประชากร(กลางปี2557)</t>
  </si>
  <si>
    <t>ตค</t>
  </si>
  <si>
    <t>พย</t>
  </si>
  <si>
    <t>ธค</t>
  </si>
  <si>
    <t>รวมopd</t>
  </si>
  <si>
    <t>รวมตรวจ</t>
  </si>
  <si>
    <t>รวมไตรมาส1</t>
  </si>
  <si>
    <t>ผลงาน(%)</t>
  </si>
  <si>
    <t>ผ่านเกณฑ์</t>
  </si>
  <si>
    <t>โรงพยาบาลส่งเสริมสุขภาพตำบลวัดพระญาติการาม</t>
  </si>
  <si>
    <t>โรงพยาบาลส่งเสริมสุขภาพตำบลไผ่ลิง</t>
  </si>
  <si>
    <t>โรงพยาบาลส่งเสริมสุขภาพตำบลปากกราน</t>
  </si>
  <si>
    <t>โรงพยาบาลส่งเสริมสุขภาพตำบลภูเขาทอง</t>
  </si>
  <si>
    <t>โรงพยาบาลส่งเสริมสุขภาพตำบลสำเภาล่ม</t>
  </si>
  <si>
    <t>โรงพยาบาลส่งเสริมสุขภาพตำบลสวนพริก</t>
  </si>
  <si>
    <t>โรงพยาบาลส่งเสริมสุขภาพตำบลบ้านเพนียด ตำบลสวนพริก</t>
  </si>
  <si>
    <t>โรงพยาบาลส่งเสริมสุขภาพตำบลคลองตะเคียน</t>
  </si>
  <si>
    <t>-</t>
  </si>
  <si>
    <t>โรงพยาบาลส่งเสริมสุขภาพตำบลวัดตูม</t>
  </si>
  <si>
    <t>โรงพยาบาลส่งเสริมสุขภาพตำบลหันตรา</t>
  </si>
  <si>
    <t>โรงพยาบาลส่งเสริมสุขภาพตำบลลุมพลี</t>
  </si>
  <si>
    <t>โรงพยาบาลส่งเสริมสุขภาพตำบลบ้านใหม่</t>
  </si>
  <si>
    <t>โรงพยาบาลส่งเสริมสุขภาพตำบลบ้านเกาะ</t>
  </si>
  <si>
    <t>โรงพยาบาลส่งเสริมสุขภาพตำบลคลองสวนพลู</t>
  </si>
  <si>
    <t>โรงพยาบาลส่งเสริมสุขภาพตำบลคลองสระบัว</t>
  </si>
  <si>
    <t>โรงพยาบาลส่งเสริมสุขภาพตำบลเกาะเรียน</t>
  </si>
  <si>
    <t>โรงพยาบาลส่งเสริมสุขภาพตำบลบ้านป้อม</t>
  </si>
  <si>
    <t>โรงพยาบาลส่งเสริมสุขภาพตำบลบ้านรุน</t>
  </si>
  <si>
    <t>ศูนย์แพทย์โรงพยาบาลพระนครศรีอยุธยาสาขา 1 ศูนย์เวชปฎิบัติครอบครัว</t>
  </si>
  <si>
    <t>ศูนย์แพทย์โรงพยาบาลพระนครศรีอยุธยา สาขา 2 ศูนย์แพทย์วัดอินทาราม</t>
  </si>
  <si>
    <t>ศูนย์แพทย์โรงพยาบาลพระนครศรีอยุธยา สาขา 3 ศูนย์แพทย์ป้อมเพชร</t>
  </si>
  <si>
    <t>ศูนยแพทย์โรงพยาบาลพระนครศรีอยุธยา สาขา 4 ศูนย์แพทย์วัดตึก</t>
  </si>
  <si>
    <t>ศูนย์แพทย์โรงพยาบาลพระนครศรีอยุธยา สำนักงานสาธารณสุขพระนครศรีอยุธยา</t>
  </si>
  <si>
    <t>ศูนย์บริการสาธารณสุข วัดกล้วย หมู่ที่11</t>
  </si>
  <si>
    <t>เทศบาลนครศรีอยุธยา</t>
  </si>
  <si>
    <t>เรือนจำกลางพระนครศรีอยุธยา</t>
  </si>
  <si>
    <t>สถานพยาบาลเรือนจำจังหวัดพระนครศรีอยุธยา</t>
  </si>
  <si>
    <t>ทัณฑสถานวัยหนุ่มพระนครศรีอยุธยา</t>
  </si>
  <si>
    <t>ทัณฑสถานบำบัดพิเศษพระนครศรีอยุธยา</t>
  </si>
  <si>
    <t>โรงพยาบาลส่งเสริมสุขภาพตำบลบ้านแพน</t>
  </si>
  <si>
    <t>โรงพยาบาลส่งเสริมสุขภาพตำบลเจ้าเจ็ด</t>
  </si>
  <si>
    <t>โรงพยาบาลส่งเสริมสุขภาพตำบลสามกอ</t>
  </si>
  <si>
    <t>สถานีอนามัยบางนมโค</t>
  </si>
  <si>
    <t>โรงพยาบาลส่งเสริมสุขภาพตำบลหัวเวียง</t>
  </si>
  <si>
    <t>โรงพยาบาลส่งเสริมสุขภาพตำบลมารวิชัย</t>
  </si>
  <si>
    <t>โรงพยาบาลส่งเสริมสุขภาพตำบลบ้านโพธิ์</t>
  </si>
  <si>
    <t>โรงพยาบาลส่งเสริมสุขภาพตำบลรางจรเข้</t>
  </si>
  <si>
    <t>โรงพยาบาลส่งเสริมสุขภาพตำบลบ้านกระทุ่ม</t>
  </si>
  <si>
    <t>โรงพยาบาลส่งเสริมสุขภาพตำบลบ้านแถว</t>
  </si>
  <si>
    <t>โรงพยาบาลส่งเสริมสุขภาพตำบลชายนา</t>
  </si>
  <si>
    <t>โรงพยาบาลส่งเสริมสุขภาพตำบลสามตุ่ม</t>
  </si>
  <si>
    <t>โรงพยาบาลส่งเสริมสุขภาพตำบลลาดงา</t>
  </si>
  <si>
    <t>โรงพยาบาลส่งเสริมสุขภาพตำบลดอนทอง</t>
  </si>
  <si>
    <t>โรงพยาบาลส่งเสริมสุขภาพตำบลบ้านหลวง</t>
  </si>
  <si>
    <t>โรงพยาบาลส่งเสริมสุขภาพตำบลเจ้าเสด็จ</t>
  </si>
  <si>
    <t>โรงพยาบาลส่งเสริมสุขภาพตำบลจำปา</t>
  </si>
  <si>
    <t>โรงพยาบาลส่งเสริมสุขภาพตำบลท่าหลวง</t>
  </si>
  <si>
    <t>โรงพยาบาลส่งเสริมสุขภาพตำบลบ้านดอนประดู่</t>
  </si>
  <si>
    <t>โรงพยาบาลส่งเสริมสุขภาพตำบลบ้านร่อม</t>
  </si>
  <si>
    <t>โรงพยาบาลส่งเสริมสุขภาพตำบลศาลาลอย</t>
  </si>
  <si>
    <t>โรงพยาบาลส่งเสริมสุขภาพตำบลบ้านศาลาลอย</t>
  </si>
  <si>
    <t>โรงพยาบาลส่งเสริมสุขภาพตำบลวังแดง</t>
  </si>
  <si>
    <t>โรงพยาบาลส่งเสริมสุขภาพตำบลโพธิ์เอน</t>
  </si>
  <si>
    <t>โรงพยาบาลส่งเสริมสุขภาพตำบลปากท่า</t>
  </si>
  <si>
    <t>โรงพยาบาลส่งเสริมสุขภาพตำบลหนองขนาก</t>
  </si>
  <si>
    <t>โรงพยาบาลส่งเสริมสุขภาพตำบลท่าเจ้าสนุก</t>
  </si>
  <si>
    <t>สถานีอนามัยเฉลิมพระเกียรติ 60 พรรษา นวมินทราชินี</t>
  </si>
  <si>
    <t>โรงพยาบาลส่งเสริมสุขภาพตำบลท่าช้าง</t>
  </si>
  <si>
    <t>โรงพยาบาลส่งเสริมสุขภาพตำบลบ่อโพง</t>
  </si>
  <si>
    <t>โรงพยาบาลส่งเสริมสุขภาพตำบลบ้านชุ้ง</t>
  </si>
  <si>
    <t>โรงพยาบาลส่งเสริมสุขภาพตำบลปากจั่น</t>
  </si>
  <si>
    <t>โรงพยาบาลส่งเสริมสุขภาพตำบลบางระกำ</t>
  </si>
  <si>
    <t>โรงพยาบาลส่งเสริมสุขภาพตำบลบางพระครู</t>
  </si>
  <si>
    <t>โรงพยาบาลส่งเสริมสุขภาพตำบลแม่ลา</t>
  </si>
  <si>
    <t>โรงพยาบาลส่งเสริมสุขภาพตำบลหนองปลิง</t>
  </si>
  <si>
    <t>โรงพยาบาลส่งเสริมสุขภาพตำบลคลองสะแก</t>
  </si>
  <si>
    <t>โรงพยาบาลส่งเสริมสุขภาพตำบลสามไถ</t>
  </si>
  <si>
    <t>โรงพยาบาลส่งเสริมสุขภาพตำบลพระนอน</t>
  </si>
  <si>
    <t>โรงพยาบาลส่งเสริมสุขภาพตำบลบางพลี</t>
  </si>
  <si>
    <t>โรงพยาบาลส่งเสริมสุขภาพตำบลสนามไชย</t>
  </si>
  <si>
    <t>โรงพยาบาลส่งเสริมสุขภาพตำบลบ้านแป้ง</t>
  </si>
  <si>
    <t>โรงพยาบาลส่งเสริมสุขภาพตำบลหน้าไม้</t>
  </si>
  <si>
    <t>โรงพยาบาลส่งเสริมสุขภาพตำบลบางยี่โท</t>
  </si>
  <si>
    <t>โรงพยาบาลส่งเสริมสุขภาพตำบลแคออก</t>
  </si>
  <si>
    <t>โรงพยาบาลส่งเสริมสุขภาพตำบลแคตก</t>
  </si>
  <si>
    <t>โรงพยาบาลส่งเสริมสุขภาพตำบลช่างเหล็ก</t>
  </si>
  <si>
    <t>โรงพยาบาลส่งเสริมสุขภาพตำบลกระแชง</t>
  </si>
  <si>
    <t>โรงพยาบาลส่งเสริมสุขภาพตำบลบ้านกลึง</t>
  </si>
  <si>
    <t>โรงพยาบาลส่งเสริมสุขภาพตำบลช้างน้อย</t>
  </si>
  <si>
    <t>โรงพยาบาลส่งเสริมสุขภาพตำบลห่อหมก</t>
  </si>
  <si>
    <t>โรงพยาบาลส่งเสริมสุขภาพตำบลไผ่พระ</t>
  </si>
  <si>
    <t>โรงพยาบาลส่งเสริมสุขภาพตำบลกกแก้วบูรพา</t>
  </si>
  <si>
    <t>โรงพยาบาลส่งเสริมสุขภาพตำบลไม้ตรา</t>
  </si>
  <si>
    <t>โรงพยาบาลส่งเสริมสุขภาพตำบลบ้านม้า</t>
  </si>
  <si>
    <t>โรงพยาบาลส่งเสริมสุขภาพตำบลราชคราม</t>
  </si>
  <si>
    <t>โรงพยาบาลส่งเสริมสุขภาพตำบลช้างใหญ่</t>
  </si>
  <si>
    <t>โรงพยาบาลส่งเสริมสุขภาพตำบลคัคณางค์</t>
  </si>
  <si>
    <t>โรงพยาบาลส่งเสริมสุขภาพตำบลโพธิ์แตง</t>
  </si>
  <si>
    <t>โรงพยาบาลส่งเสริมสุขภาพตำบลเชียงรากน้อย</t>
  </si>
  <si>
    <t>โรงพยาบาลส่งเสริมสุขภาพตำบลโคกช้าง</t>
  </si>
  <si>
    <t>โรงพยาบาลส่งเสริมสุขภาพตำบลบางบาล</t>
  </si>
  <si>
    <t>โรงพยาบาลส่งเสริมสุขภาพตำบลวัดยม</t>
  </si>
  <si>
    <t>โรงพยาบาลส่งเสริมสุขภาพตำบลไทรน้อย</t>
  </si>
  <si>
    <t>โรงพยาบาลส่งเสริมสุขภาพตำบลมหาพราหมณ์</t>
  </si>
  <si>
    <t>โรงพยาบาลส่งเสริมสุขภาพตำบลกบเจา</t>
  </si>
  <si>
    <t>โรงพยาบาลส่งเสริมสุขภาพตำบลบ้านคลัง</t>
  </si>
  <si>
    <t>โรงพยาบาลส่งเสริมสุขภาพตำบลพระขาว</t>
  </si>
  <si>
    <t>โรงพยาบาลส่งเสริมสุขภาพตำบลน้ำเต้า</t>
  </si>
  <si>
    <t>โรงพยาบาลส่งเสริมสุขภาพตำบลทางช้าง</t>
  </si>
  <si>
    <t>โรงพยาบาลส่งเสริมสุขภาพตำบลวัดตะกู</t>
  </si>
  <si>
    <t>โรงพยาบาลส่งเสริมสุขภาพตำบลบางหลวง</t>
  </si>
  <si>
    <t>โรงพยาบาลส่งเสริมสุขภาพตำบลบางหลวงโดด</t>
  </si>
  <si>
    <t>โรงพยาบาลส่งเสริมสุขภาพตำบลบางหัก</t>
  </si>
  <si>
    <t>โรงพยาบาลส่งเสริมสุขภาพตำบลบางชะนี</t>
  </si>
  <si>
    <t>โรงพยาบาลส่งเสริมสุขภาพตำบลบ้านกุ่ม</t>
  </si>
  <si>
    <t>โรงพยาบาลส่งเสริมสุขภาพตำบลคลองเปรม</t>
  </si>
  <si>
    <t>โรงพยาบาลส่งเสริมสุขภาพตำบลบ้านโพ</t>
  </si>
  <si>
    <t>โรงพยาบาลส่งเสริมสุขภาพตำบลบ้านกรด</t>
  </si>
  <si>
    <t>โรงพยาบาลส่งเสริมสุขภาพตำบลขนอนเหนือ</t>
  </si>
  <si>
    <t>โรงพยาบาลส่งเสริมสุขภาพตำบลบางกระสั้น</t>
  </si>
  <si>
    <t>โรงพยาบาลส่งเสริมสุขภาพตำบลคลองจิก</t>
  </si>
  <si>
    <t>โรงพยาบาลส่งเสริมสุขภาพตำบลบ้านหว้า</t>
  </si>
  <si>
    <t>โรงพยาบาลส่งเสริมสุขภาพตำบลบางประแดง</t>
  </si>
  <si>
    <t>โรงพยาบาลส่งเสริมสุขภาพตำบลสามเรือน</t>
  </si>
  <si>
    <t>คลินิกชุมชนสามเรือน(ของรัฐบาล)</t>
  </si>
  <si>
    <t>โรงพยาบาลส่งเสริมสุขภาพตำบลเกาะเกิด</t>
  </si>
  <si>
    <t>โรงพยาบาลส่งเสริมสุขภาพตำบลบ้านพลับ</t>
  </si>
  <si>
    <t>โรงพยาบาลส่งเสริมสุขภาพตำบลคุ้งลาน</t>
  </si>
  <si>
    <t>โรงพยาบาลส่งเสริมสุขภาพตำบลตลิ่งชัน</t>
  </si>
  <si>
    <t>โรงพยาบาลส่งเสริมสุขภาพตำบลบ้านลานเท</t>
  </si>
  <si>
    <t>โรงพยาบาลส่งเสริมสุขภาพตำบลตลาดเกรียบ</t>
  </si>
  <si>
    <t>โรงพยาบาลส่งเสริมสุขภาพตำบลขนอนหลวง</t>
  </si>
  <si>
    <t>โรงพยาบาลส่งเสริมสุขภาพตำบลอำเภอบางปะหัน</t>
  </si>
  <si>
    <t>โรงพยาบาลส่งเสริมสุขภาพตำบลขยาย</t>
  </si>
  <si>
    <t>โรงพยาบาลส่งเสริมสุขภาพตำบลบางเดื่อ</t>
  </si>
  <si>
    <t>โรงพยาบาลส่งเสริมสุขภาพตำบลเสาธง</t>
  </si>
  <si>
    <t>โรงพยาบาลส่งเสริมสุขภาพตำบลทางกลาง</t>
  </si>
  <si>
    <t>โรงพยาบาลส่งเสริมสุขภาพตำบลบางเพลิง</t>
  </si>
  <si>
    <t>โรงพยาบาลส่งเสริมสุขภาพตำบลหันสัง</t>
  </si>
  <si>
    <t>โรงพยาบาลส่งเสริมสุขภาพตำบลตานิม</t>
  </si>
  <si>
    <t>โรงพยาบาลส่งเสริมสุขภาพตำบลทับน้ำ</t>
  </si>
  <si>
    <t>โรงพยาบาลส่งเสริมสุขภาพตำบลขวัญเมือง</t>
  </si>
  <si>
    <t>โรงพยาบาลส่งเสริมสุขภาพตำบลบ้านลี่</t>
  </si>
  <si>
    <t>โรงพยาบาลส่งเสริมสุขภาพตำบลโพธิ์สามต้น</t>
  </si>
  <si>
    <t>โรงพยาบาลส่งเสริมสุขภาพตำบลพุทเลา</t>
  </si>
  <si>
    <t>โรงพยาบาลส่งเสริมสุขภาพตำบลตาลเอน</t>
  </si>
  <si>
    <t>โรงพยาบาลส่งเสริมสุขภาพตำบลบ้านขล้อ</t>
  </si>
  <si>
    <t>โรงพยาบาลส่งเสริมสุขภาพตำบลผักไห่ (วัดราษฎร์นิยม)</t>
  </si>
  <si>
    <t>โรงพยาบาลส่งเสริมสุขภาพตำบลอมฤต</t>
  </si>
  <si>
    <t>โรงพยาบาลส่งเสริมสุขภาพตำบลบ้านแค</t>
  </si>
  <si>
    <t>โรงพยาบาลส่งเสริมสุขภาพตำบลลาดน้ำเค็ม</t>
  </si>
  <si>
    <t>โรงพยาบาลส่งเสริมสุขภาพตำบลท่าดินแดง</t>
  </si>
  <si>
    <t>โรงพยาบาลส่งเสริมสุขภาพตำบลดอนลาน</t>
  </si>
  <si>
    <t>โรงพยาบาลส่งเสริมสุขภาพตำบลนาคู</t>
  </si>
  <si>
    <t>โรงพยาบาลส่งเสริมสุขภาพตำบลกุฎี</t>
  </si>
  <si>
    <t>โรงพยาบาลส่งเสริมสุขภาพตำบลลำตะเคียน</t>
  </si>
  <si>
    <t>โรงพยาบาลส่งเสริมสุขภาพตำบลจักราช</t>
  </si>
  <si>
    <t>โรงพยาบาลส่งเสริมสุขภาพตำบลหนองน้ำใหญ่</t>
  </si>
  <si>
    <t>โรงพยาบาลส่งเสริมสุขภาพตำบลลาดชิด</t>
  </si>
  <si>
    <t>โรงพยาบาลส่งเสริมสุขภาพตำบลหน้าโคก</t>
  </si>
  <si>
    <t>โรงพยาบาลส่งเสริมสุขภาพตำบลบ้านใหญ่</t>
  </si>
  <si>
    <t>โรงพยาบาลส่งเสริมสุขภาพตำบลโคกม่วง</t>
  </si>
  <si>
    <t>โรงพยาบาลส่งเสริมสุขภาพตำบลระโสม</t>
  </si>
  <si>
    <t>โรงพยาบาลส่งเสริมสุขภาพตำบลหนองน้ำใส</t>
  </si>
  <si>
    <t>โรงพยาบาลส่งเสริมสุขภาพตำบลดอนหญ้านาง</t>
  </si>
  <si>
    <t>โรงพยาบาลส่งเสริมสุขภาพตำบลไผ่ล้อม</t>
  </si>
  <si>
    <t>โรงพยาบาลส่งเสริมสุขภาพตำบลกระจิว</t>
  </si>
  <si>
    <t>โรงพยาบาลส่งเสริมสุขภาพตำบลพระแก้ว</t>
  </si>
  <si>
    <t>โรงพยาบาลส่งเสริมสุขภาพตำบลลาดบัวหลวง</t>
  </si>
  <si>
    <t>โรงพยาบาลส่งเสริมสุขภาพตำบลหลักชัย</t>
  </si>
  <si>
    <t>โรงพยาบาลส่งเสริมสุขภาพตำบลสามเมือง</t>
  </si>
  <si>
    <t>โรงพยาบาลส่งเสริมสุขภาพตำบลพระยาบันลือ</t>
  </si>
  <si>
    <t>โรงพยาบาลส่งเสริมสุขภาพตำบลสิงหนาท 2 (วัดหนองปลาดุก)</t>
  </si>
  <si>
    <t>โรงพยาบาลส่งเสริมสุขภาพตำบลสิงหนาท</t>
  </si>
  <si>
    <t>โรงพยาบาลส่งเสริมสุขภาพตำบลคู้สลอด</t>
  </si>
  <si>
    <t>โรงพยาบาลส่งเสริมสุขภาพตำบลลำตาเสา</t>
  </si>
  <si>
    <t>โรงพยาบาลส่งเสริมสุขภาพตำบลบ่อตาโล่</t>
  </si>
  <si>
    <t>โรงพยาบาลส่งเสริมสุขภาพตำบลวังน้อย</t>
  </si>
  <si>
    <t>โรงพยาบาลส่งเสริมสุขภาพตำบลบ้านหนองโสน</t>
  </si>
  <si>
    <t>โรงพยาบาลส่งเสริมสุขภาพตำบลสนับทึบ</t>
  </si>
  <si>
    <t>โรงพยาบาลส่งเสริมสุขภาพตำบลพยอม</t>
  </si>
  <si>
    <t>โรงพยาบาลส่งเสริมสุขภาพตำบลหันตะเภา</t>
  </si>
  <si>
    <t>โรงพยาบาลส่งเสริมสุขภาพตำบลวังจุฬา</t>
  </si>
  <si>
    <t>โรงพยาบาลส่งเสริมสุขภาพตำบลข้าวงาม</t>
  </si>
  <si>
    <t>โรงพยาบาลส่งเสริมสุขภาพตำบลชะแมบ</t>
  </si>
  <si>
    <t>โรงพยาบาลส่งเสริมสุขภาพตำบลแก้วฟ้า</t>
  </si>
  <si>
    <t>โรงพยาบาลส่งเสริมสุขภาพตำบลเต่าเล่า</t>
  </si>
  <si>
    <t>โรงพยาบาลส่งเสริมสุขภาพตำบลทางหลวง ตำบลปลายกลัด</t>
  </si>
  <si>
    <t>โรงพยาบาลส่งเสริมสุขภาพตำบลปลายกลัด</t>
  </si>
  <si>
    <t>โรงพยาบาลส่งเสริมสุขภาพตำบลเทพมงคล</t>
  </si>
  <si>
    <t>โรงพยาบาลส่งเสริมสุขภาพตำบลวังพัฒนา</t>
  </si>
  <si>
    <t>โรงพยาบาลส่งเสริมสุขภาพตำบลอำเภออุทัย</t>
  </si>
  <si>
    <t>โรงพยาบาลส่งเสริมสุขภาพตำบลคานหาม</t>
  </si>
  <si>
    <t>โรงพยาบาลส่งเสริมสุขภาพตำบลบ้านช้าง</t>
  </si>
  <si>
    <t>โรงพยาบาลส่งเสริมสุขภาพตำบลสามบัณฑิต</t>
  </si>
  <si>
    <t>โรงพยาบาลส่งเสริมสุขภาพตำบลบ้านหีบ</t>
  </si>
  <si>
    <t>โรงพยาบาลส่งเสริมสุขภาพตำบลหนองไม้ซุง</t>
  </si>
  <si>
    <t>โรงพยาบาลส่งเสริมสุขภาพตำบลเสนา</t>
  </si>
  <si>
    <t>โรงพยาบาลส่งเสริมสุขภาพตำบลหนองน้ำส้ม</t>
  </si>
  <si>
    <t>โรงพยาบาลส่งเสริมสุขภาพตำบลโพสาวหาญ</t>
  </si>
  <si>
    <t>โรงพยาบาลส่งเสริมสุขภาพตำบลธนู</t>
  </si>
  <si>
    <t>โรงพยาบาลส่งเสริมสุขภาพตำบลข้าวเม่า</t>
  </si>
  <si>
    <t>โรงพยาบาลส่งเสริมสุขภาพตำบลบ้านหนองคัดเค้า</t>
  </si>
  <si>
    <t>โรงพยาบาลส่งเสริมสุขภาพตำบลกระทุ่ม</t>
  </si>
  <si>
    <t>โรงพยาบาลส่งเสริมสุขภาพตำบลบ้านหนองจิก</t>
  </si>
  <si>
    <t>โรงพยาบาลส่งเสริมสุขภาพตำบลมหาราช</t>
  </si>
  <si>
    <t>โรงพยาบาลส่งเสริมสุขภาพตำบลบางนา</t>
  </si>
  <si>
    <t>โรงพยาบาลส่งเสริมสุขภาพตำบลโรงช้าง</t>
  </si>
  <si>
    <t>โรงพยาบาลส่งเสริมสุขภาพตำบลเจ้าปลุก</t>
  </si>
  <si>
    <t>โรงพยาบาลส่งเสริมสุขภาพตำบลพิตเพียน</t>
  </si>
  <si>
    <t>โรงพยาบาลส่งเสริมสุขภาพตำบลบ้านนา</t>
  </si>
  <si>
    <t>โรงพยาบาลส่งเสริมสุขภาพตำบลบ้านขวาง</t>
  </si>
  <si>
    <t>โรงพยาบาลส่งเสริมสุขภาพตำบลท่าตอ</t>
  </si>
  <si>
    <t>โรงพยาบาลส่งเสริมสุขภาพตำบลบ้านแพรก</t>
  </si>
  <si>
    <t>โรงพยาบาลส่งเสริมสุขภาพตำบลสำพะเนียง</t>
  </si>
  <si>
    <t>โรงพยาบาลส่งเสริมสุขภาพตำบลคลองน้อย</t>
  </si>
  <si>
    <t>โรงพยาบาลส่งเสริมสุขภาพตำบลสองห้อง</t>
  </si>
  <si>
    <t>อำเภอ</t>
  </si>
  <si>
    <t>พระนครศรีอยุธยา</t>
  </si>
  <si>
    <t>ท่าเรือ</t>
  </si>
  <si>
    <t>นครหลวง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</si>
  <si>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</si>
  <si>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</si>
  <si>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</si>
  <si>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</si>
  <si>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</si>
  <si>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</si>
  <si>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ลาดบัวหลวง</t>
  </si>
  <si>
    <t>วังน้อย</t>
  </si>
  <si>
    <t>เสนา</t>
  </si>
  <si>
    <t>บางซ้าย</t>
  </si>
  <si>
    <t>อุทัย</t>
  </si>
  <si>
    <t>มหาราช</t>
  </si>
  <si>
    <t>บ้านแพรก</t>
  </si>
  <si>
    <t>ผลการดำเนินงานทันตสาธารณสุขจากระบบรายงาน HDC ข้อที่ 1/31 ตัดยอด ณ วันที่ 21 มกราคม 2559</t>
  </si>
  <si>
    <t>รพสต.จำปา</t>
  </si>
  <si>
    <t>รพสต.พระนอน/หนองปลิง/ปากจั่น</t>
  </si>
  <si>
    <t>รพสต.บ้านแป้ง/แคออก/ห่อหมก/ไม้ตรา/บ้านเกาะ/โพธิ์แตง/โคกช้าง</t>
  </si>
  <si>
    <t>รพสต.ไทรน้อย/บ้านคลัง/พระขาว/น้ำเต้า/ทางช้าง/วัดตะกู/บางชะนี/บางหัก</t>
  </si>
  <si>
    <t>รพสต.บ้านโพธิ์/บ้านกรด/คลองจิก/บางปะแดง/เกาะเกิด/บ้านพลับ/บ้านแป้ง1/บ้านแป้ง 2/ตลิ่งชัน</t>
  </si>
  <si>
    <t>รพสต.ขยาย/ทางกลาง/บางเพลิง/ตานิม/ตาลเอน/บ้านม้า</t>
  </si>
  <si>
    <t>รพสต.ผักไห่/ลาดน้ำเค็ม/ท่าดินอดง/ดอนลาน/นาคู/ลำตะเคียน/โคกช้าง/จักราช/หนองน้ำใหญ่/หน้าโคก</t>
  </si>
  <si>
    <t>รพสต.โคกม่วง/หนองน้ำใส</t>
  </si>
  <si>
    <t>รพสต.ลาดบัวหลวง/พระยาบันลือ 1/คู้สลอด</t>
  </si>
  <si>
    <t>รพสต.บ้านหนองโสน/วังจุฬา/ข้าวงาม</t>
  </si>
  <si>
    <t>รพสต.เจ้าเสด็จ/เจ้าเจ็ด/รางจระเข้/บ้านโพธิ์</t>
  </si>
  <si>
    <t>รพสต.เต่าเล่า/วังพัฒนา</t>
  </si>
  <si>
    <t>รพสต.หนองน้ำส้ม</t>
  </si>
  <si>
    <t>รพสต.น้ำเต้า/บ้านนา/มหาราช/โรงช้าง/ท่าต่อ/กรุทุ่ม/เจ้าปลุก/บ้านใหม่/หนองจิก/พิตเพียน</t>
  </si>
  <si>
    <t>รพสต.คลองน้อย/บ้านแพรก/สองห้อง</t>
  </si>
  <si>
    <t>รายชื่อรพสต.ที่ต้องตรวจสอบและหรือเร่งรัดการบันทึกข้อมูล</t>
  </si>
  <si>
    <t>รพสต./ที่มีข้อมูลที่ต้องตรวจสอบและ/หรือเร่งรัดการบันทึกข้อมูล</t>
  </si>
  <si>
    <t>ศูนย์เวชปฏิบัติครอบครัว /ศูนย์แพทย์วัดอินทราราม/วัดตึก/ป้อมเพชร/ศูนย์เทศบาลนครศรีอยุธยา/ศูนย์บริการสาธารณสุขวัดกล้วย/คลองตะเคียน/บ้านเกาะ/เกาะเรียน/สวนพริก/คลองสวนพลู</t>
  </si>
  <si>
    <t>โรงพยาบาลพระนครศรีอยุธยา</t>
  </si>
  <si>
    <t xml:space="preserve">โรงพยาบาลเสนา </t>
  </si>
  <si>
    <t>โรงพยาบาลท่าเรือ</t>
  </si>
  <si>
    <t>โรงพยาบาลสมเด็จฯ</t>
  </si>
  <si>
    <t>โรงพยาบาลบางไทร</t>
  </si>
  <si>
    <t>โรงพยาบาลบางบาล</t>
  </si>
  <si>
    <t>โรงพยาบาลบางปะอิน</t>
  </si>
  <si>
    <t>โรงพยาบาลบางปะหัน</t>
  </si>
  <si>
    <t>โรงพยาบาลผักไห่</t>
  </si>
  <si>
    <t>โรงพยาบาลภาชี</t>
  </si>
  <si>
    <t>โรงพยาบาลลาดบัวหลวง</t>
  </si>
  <si>
    <t>โรงพยาบาลวังน้อย</t>
  </si>
  <si>
    <t>โรงพยาบาลบางซ้าย</t>
  </si>
  <si>
    <t>โรงพยาบาลอุทัย</t>
  </si>
  <si>
    <t>โรงพยาบาลมหาราช</t>
  </si>
  <si>
    <t>โรงพยาบาลบ้านแพรก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</si>
</sst>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_-;\-* #,##0_-;_-* &quot;-&quot;??_-;_-@_-"/>
    <numFmt numFmtId="192" formatCode="0.0"/>
    <numFmt numFmtId="193" formatCode="_-* #,##0.0_-;\-* #,##0.0_-;_-* &quot;-&quot;??_-;_-@_-"/>
  </numFmts>
  <fonts count="51">
    <font>
      <sz val="11"/>
      <color rgb="FF000000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5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5"/>
      <color rgb="FF000000"/>
      <name val="TH SarabunPSK"/>
      <family val="2"/>
    </font>
    <font>
      <b/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20" borderId="5" applyNumberFormat="0" applyAlignment="0" applyProtection="0"/>
    <xf numFmtId="0" fontId="26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191" fontId="45" fillId="0" borderId="10" xfId="33" applyNumberFormat="1" applyFont="1" applyBorder="1" applyAlignment="1">
      <alignment horizontal="right" vertical="top"/>
    </xf>
    <xf numFmtId="191" fontId="45" fillId="0" borderId="10" xfId="33" applyNumberFormat="1" applyFont="1" applyBorder="1" applyAlignment="1">
      <alignment horizontal="right" vertical="center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3" fontId="48" fillId="0" borderId="0" xfId="0" applyNumberFormat="1" applyFont="1" applyAlignment="1">
      <alignment vertical="center" wrapText="1"/>
    </xf>
    <xf numFmtId="0" fontId="45" fillId="0" borderId="0" xfId="0" applyFont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9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5" fillId="0" borderId="14" xfId="0" applyFont="1" applyBorder="1" applyAlignment="1">
      <alignment/>
    </xf>
    <xf numFmtId="0" fontId="45" fillId="0" borderId="10" xfId="0" applyFont="1" applyBorder="1" applyAlignment="1">
      <alignment wrapText="1"/>
    </xf>
    <xf numFmtId="3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5" xfId="0" applyFont="1" applyBorder="1" applyAlignment="1">
      <alignment/>
    </xf>
    <xf numFmtId="3" fontId="45" fillId="0" borderId="10" xfId="0" applyNumberFormat="1" applyFont="1" applyBorder="1" applyAlignment="1">
      <alignment wrapText="1"/>
    </xf>
    <xf numFmtId="0" fontId="45" fillId="0" borderId="16" xfId="0" applyFont="1" applyBorder="1" applyAlignment="1">
      <alignment/>
    </xf>
    <xf numFmtId="0" fontId="45" fillId="0" borderId="15" xfId="0" applyFont="1" applyBorder="1" applyAlignment="1">
      <alignment vertical="top"/>
    </xf>
    <xf numFmtId="0" fontId="47" fillId="0" borderId="14" xfId="0" applyFont="1" applyBorder="1" applyAlignment="1">
      <alignment vertical="center"/>
    </xf>
    <xf numFmtId="0" fontId="46" fillId="0" borderId="14" xfId="0" applyFont="1" applyBorder="1" applyAlignment="1">
      <alignment vertical="center" wrapText="1"/>
    </xf>
    <xf numFmtId="0" fontId="47" fillId="0" borderId="14" xfId="0" applyFont="1" applyBorder="1" applyAlignment="1">
      <alignment vertical="top"/>
    </xf>
    <xf numFmtId="0" fontId="48" fillId="0" borderId="14" xfId="0" applyFont="1" applyBorder="1" applyAlignment="1">
      <alignment vertical="top" wrapText="1"/>
    </xf>
    <xf numFmtId="3" fontId="48" fillId="0" borderId="14" xfId="0" applyNumberFormat="1" applyFont="1" applyBorder="1" applyAlignment="1">
      <alignment vertical="top" wrapText="1"/>
    </xf>
    <xf numFmtId="0" fontId="48" fillId="0" borderId="14" xfId="0" applyFont="1" applyBorder="1" applyAlignment="1">
      <alignment vertical="center" wrapText="1"/>
    </xf>
    <xf numFmtId="3" fontId="48" fillId="0" borderId="14" xfId="0" applyNumberFormat="1" applyFont="1" applyBorder="1" applyAlignment="1">
      <alignment vertical="center" wrapText="1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center"/>
    </xf>
    <xf numFmtId="0" fontId="45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9" fillId="0" borderId="16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/>
    </xf>
    <xf numFmtId="0" fontId="49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15" xfId="0" applyFont="1" applyBorder="1" applyAlignment="1">
      <alignment/>
    </xf>
    <xf numFmtId="0" fontId="47" fillId="0" borderId="10" xfId="0" applyFont="1" applyBorder="1" applyAlignment="1">
      <alignment wrapText="1"/>
    </xf>
    <xf numFmtId="191" fontId="47" fillId="0" borderId="10" xfId="33" applyNumberFormat="1" applyFont="1" applyBorder="1" applyAlignment="1">
      <alignment horizontal="right" vertical="center"/>
    </xf>
    <xf numFmtId="0" fontId="47" fillId="0" borderId="10" xfId="0" applyFont="1" applyBorder="1" applyAlignment="1">
      <alignment/>
    </xf>
    <xf numFmtId="0" fontId="47" fillId="0" borderId="0" xfId="0" applyFont="1" applyAlignment="1">
      <alignment vertical="top"/>
    </xf>
    <xf numFmtId="0" fontId="47" fillId="0" borderId="11" xfId="0" applyFont="1" applyBorder="1" applyAlignment="1">
      <alignment vertical="top"/>
    </xf>
    <xf numFmtId="0" fontId="47" fillId="0" borderId="12" xfId="0" applyFont="1" applyBorder="1" applyAlignment="1">
      <alignment vertical="top"/>
    </xf>
    <xf numFmtId="0" fontId="47" fillId="0" borderId="17" xfId="0" applyFont="1" applyBorder="1" applyAlignment="1">
      <alignment horizontal="center" vertical="top"/>
    </xf>
    <xf numFmtId="0" fontId="47" fillId="0" borderId="18" xfId="0" applyFont="1" applyBorder="1" applyAlignment="1">
      <alignment horizontal="center" vertical="top"/>
    </xf>
    <xf numFmtId="0" fontId="47" fillId="0" borderId="19" xfId="0" applyFont="1" applyBorder="1" applyAlignment="1">
      <alignment horizontal="center" vertical="top"/>
    </xf>
    <xf numFmtId="0" fontId="47" fillId="0" borderId="12" xfId="0" applyFont="1" applyBorder="1" applyAlignment="1">
      <alignment horizontal="center" vertical="top" wrapText="1"/>
    </xf>
    <xf numFmtId="0" fontId="47" fillId="0" borderId="16" xfId="0" applyFont="1" applyBorder="1" applyAlignment="1">
      <alignment vertical="top"/>
    </xf>
    <xf numFmtId="0" fontId="47" fillId="0" borderId="21" xfId="0" applyFont="1" applyBorder="1" applyAlignment="1">
      <alignment horizontal="center" vertical="top"/>
    </xf>
    <xf numFmtId="0" fontId="47" fillId="0" borderId="13" xfId="0" applyFont="1" applyBorder="1" applyAlignment="1">
      <alignment horizontal="center" vertical="top" wrapText="1"/>
    </xf>
    <xf numFmtId="0" fontId="47" fillId="0" borderId="13" xfId="0" applyFont="1" applyBorder="1" applyAlignment="1">
      <alignment vertical="top"/>
    </xf>
    <xf numFmtId="0" fontId="47" fillId="0" borderId="15" xfId="0" applyFont="1" applyBorder="1" applyAlignment="1">
      <alignment vertical="top"/>
    </xf>
    <xf numFmtId="0" fontId="47" fillId="0" borderId="10" xfId="0" applyFont="1" applyBorder="1" applyAlignment="1">
      <alignment vertical="top" wrapText="1"/>
    </xf>
    <xf numFmtId="191" fontId="47" fillId="0" borderId="10" xfId="33" applyNumberFormat="1" applyFont="1" applyBorder="1" applyAlignment="1">
      <alignment horizontal="right" vertical="top"/>
    </xf>
    <xf numFmtId="0" fontId="47" fillId="0" borderId="10" xfId="0" applyFont="1" applyBorder="1" applyAlignment="1">
      <alignment vertical="top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vertical="top"/>
    </xf>
    <xf numFmtId="0" fontId="25" fillId="0" borderId="11" xfId="0" applyFont="1" applyBorder="1" applyAlignment="1">
      <alignment vertical="top"/>
    </xf>
    <xf numFmtId="0" fontId="25" fillId="0" borderId="12" xfId="0" applyFont="1" applyBorder="1" applyAlignment="1">
      <alignment vertical="top"/>
    </xf>
    <xf numFmtId="0" fontId="25" fillId="0" borderId="17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25" fillId="0" borderId="19" xfId="0" applyFont="1" applyBorder="1" applyAlignment="1">
      <alignment horizontal="center" vertical="top"/>
    </xf>
    <xf numFmtId="0" fontId="25" fillId="0" borderId="12" xfId="0" applyFont="1" applyBorder="1" applyAlignment="1">
      <alignment horizontal="center" vertical="top" wrapText="1"/>
    </xf>
    <xf numFmtId="0" fontId="25" fillId="0" borderId="16" xfId="0" applyFont="1" applyBorder="1" applyAlignment="1">
      <alignment vertical="top"/>
    </xf>
    <xf numFmtId="0" fontId="24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/>
    </xf>
    <xf numFmtId="0" fontId="24" fillId="0" borderId="14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3" xfId="0" applyFont="1" applyBorder="1" applyAlignment="1">
      <alignment vertical="top"/>
    </xf>
    <xf numFmtId="0" fontId="25" fillId="0" borderId="15" xfId="0" applyFont="1" applyBorder="1" applyAlignment="1">
      <alignment vertical="top"/>
    </xf>
    <xf numFmtId="0" fontId="24" fillId="0" borderId="2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191" fontId="25" fillId="0" borderId="10" xfId="33" applyNumberFormat="1" applyFont="1" applyBorder="1" applyAlignment="1">
      <alignment horizontal="right" vertical="top"/>
    </xf>
    <xf numFmtId="0" fontId="25" fillId="0" borderId="10" xfId="0" applyFont="1" applyBorder="1" applyAlignment="1">
      <alignment vertical="top"/>
    </xf>
    <xf numFmtId="0" fontId="25" fillId="33" borderId="10" xfId="0" applyFont="1" applyFill="1" applyBorder="1" applyAlignment="1">
      <alignment horizontal="center" vertical="top" wrapText="1"/>
    </xf>
    <xf numFmtId="43" fontId="25" fillId="33" borderId="10" xfId="0" applyNumberFormat="1" applyFont="1" applyFill="1" applyBorder="1" applyAlignment="1">
      <alignment vertical="top"/>
    </xf>
    <xf numFmtId="0" fontId="25" fillId="0" borderId="14" xfId="0" applyFont="1" applyBorder="1" applyAlignment="1">
      <alignment vertical="top"/>
    </xf>
    <xf numFmtId="0" fontId="25" fillId="0" borderId="15" xfId="0" applyFont="1" applyBorder="1" applyAlignment="1">
      <alignment/>
    </xf>
    <xf numFmtId="0" fontId="25" fillId="0" borderId="10" xfId="0" applyFont="1" applyBorder="1" applyAlignment="1">
      <alignment wrapText="1"/>
    </xf>
    <xf numFmtId="191" fontId="25" fillId="0" borderId="10" xfId="33" applyNumberFormat="1" applyFont="1" applyBorder="1" applyAlignment="1">
      <alignment horizontal="right"/>
    </xf>
    <xf numFmtId="0" fontId="25" fillId="0" borderId="10" xfId="0" applyFont="1" applyBorder="1" applyAlignment="1">
      <alignment/>
    </xf>
    <xf numFmtId="0" fontId="25" fillId="33" borderId="10" xfId="0" applyFont="1" applyFill="1" applyBorder="1" applyAlignment="1">
      <alignment horizontal="center" wrapText="1"/>
    </xf>
    <xf numFmtId="43" fontId="25" fillId="33" borderId="1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49" fillId="0" borderId="0" xfId="0" applyFont="1" applyAlignment="1">
      <alignment horizontal="center" vertical="top"/>
    </xf>
    <xf numFmtId="0" fontId="45" fillId="0" borderId="0" xfId="0" applyFont="1" applyAlignment="1">
      <alignment vertical="top"/>
    </xf>
    <xf numFmtId="0" fontId="45" fillId="0" borderId="11" xfId="0" applyFont="1" applyBorder="1" applyAlignment="1">
      <alignment vertical="top"/>
    </xf>
    <xf numFmtId="0" fontId="45" fillId="0" borderId="12" xfId="0" applyFont="1" applyBorder="1" applyAlignment="1">
      <alignment vertical="top"/>
    </xf>
    <xf numFmtId="0" fontId="45" fillId="0" borderId="17" xfId="0" applyFont="1" applyBorder="1" applyAlignment="1">
      <alignment horizontal="center" vertical="top"/>
    </xf>
    <xf numFmtId="0" fontId="45" fillId="0" borderId="18" xfId="0" applyFont="1" applyBorder="1" applyAlignment="1">
      <alignment horizontal="center" vertical="top"/>
    </xf>
    <xf numFmtId="0" fontId="45" fillId="0" borderId="19" xfId="0" applyFont="1" applyBorder="1" applyAlignment="1">
      <alignment horizontal="center" vertical="top"/>
    </xf>
    <xf numFmtId="0" fontId="45" fillId="0" borderId="12" xfId="0" applyFont="1" applyBorder="1" applyAlignment="1">
      <alignment horizontal="center" vertical="top" wrapText="1"/>
    </xf>
    <xf numFmtId="0" fontId="45" fillId="0" borderId="16" xfId="0" applyFont="1" applyBorder="1" applyAlignment="1">
      <alignment vertical="top"/>
    </xf>
    <xf numFmtId="0" fontId="49" fillId="0" borderId="16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5" fillId="0" borderId="21" xfId="0" applyFont="1" applyBorder="1" applyAlignment="1">
      <alignment horizontal="center" vertical="top"/>
    </xf>
    <xf numFmtId="0" fontId="49" fillId="0" borderId="14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13" xfId="0" applyFont="1" applyBorder="1" applyAlignment="1">
      <alignment vertical="top"/>
    </xf>
    <xf numFmtId="0" fontId="49" fillId="0" borderId="2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192" fontId="47" fillId="0" borderId="10" xfId="0" applyNumberFormat="1" applyFont="1" applyBorder="1" applyAlignment="1">
      <alignment vertical="top"/>
    </xf>
    <xf numFmtId="0" fontId="47" fillId="0" borderId="15" xfId="0" applyFont="1" applyBorder="1" applyAlignment="1">
      <alignment/>
    </xf>
    <xf numFmtId="191" fontId="47" fillId="0" borderId="10" xfId="33" applyNumberFormat="1" applyFont="1" applyBorder="1" applyAlignment="1">
      <alignment horizontal="right"/>
    </xf>
    <xf numFmtId="0" fontId="47" fillId="0" borderId="10" xfId="0" applyFont="1" applyBorder="1" applyAlignment="1">
      <alignment/>
    </xf>
    <xf numFmtId="192" fontId="47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191" fontId="47" fillId="0" borderId="10" xfId="33" applyNumberFormat="1" applyFont="1" applyBorder="1" applyAlignment="1">
      <alignment wrapText="1"/>
    </xf>
    <xf numFmtId="0" fontId="47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4" xfId="0" applyFont="1" applyBorder="1" applyAlignment="1">
      <alignment wrapText="1"/>
    </xf>
    <xf numFmtId="43" fontId="47" fillId="0" borderId="10" xfId="0" applyNumberFormat="1" applyFont="1" applyBorder="1" applyAlignment="1">
      <alignment/>
    </xf>
    <xf numFmtId="0" fontId="47" fillId="0" borderId="0" xfId="0" applyFont="1" applyAlignment="1">
      <alignment horizontal="center" vertical="top"/>
    </xf>
    <xf numFmtId="0" fontId="47" fillId="0" borderId="16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2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43" fontId="47" fillId="0" borderId="10" xfId="0" applyNumberFormat="1" applyFont="1" applyBorder="1" applyAlignment="1">
      <alignment/>
    </xf>
    <xf numFmtId="0" fontId="47" fillId="0" borderId="14" xfId="0" applyFont="1" applyBorder="1" applyAlignment="1">
      <alignment vertical="top" wrapText="1"/>
    </xf>
    <xf numFmtId="43" fontId="47" fillId="0" borderId="10" xfId="0" applyNumberFormat="1" applyFont="1" applyBorder="1" applyAlignment="1">
      <alignment vertical="top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0" fontId="47" fillId="0" borderId="11" xfId="0" applyFont="1" applyBorder="1" applyAlignment="1">
      <alignment horizontal="center" vertical="top"/>
    </xf>
    <xf numFmtId="0" fontId="47" fillId="0" borderId="12" xfId="0" applyFont="1" applyBorder="1" applyAlignment="1">
      <alignment horizontal="center" vertical="top"/>
    </xf>
    <xf numFmtId="0" fontId="47" fillId="0" borderId="0" xfId="0" applyFont="1" applyAlignment="1">
      <alignment horizontal="center" vertical="top"/>
    </xf>
    <xf numFmtId="0" fontId="47" fillId="0" borderId="16" xfId="0" applyFont="1" applyBorder="1" applyAlignment="1">
      <alignment horizontal="center" vertical="top"/>
    </xf>
    <xf numFmtId="0" fontId="47" fillId="0" borderId="13" xfId="0" applyFont="1" applyBorder="1" applyAlignment="1">
      <alignment horizontal="center" vertical="top"/>
    </xf>
    <xf numFmtId="0" fontId="47" fillId="0" borderId="15" xfId="0" applyFont="1" applyBorder="1" applyAlignment="1">
      <alignment horizontal="center" vertical="top"/>
    </xf>
    <xf numFmtId="0" fontId="47" fillId="33" borderId="10" xfId="0" applyFont="1" applyFill="1" applyBorder="1" applyAlignment="1">
      <alignment vertical="top"/>
    </xf>
    <xf numFmtId="0" fontId="47" fillId="33" borderId="10" xfId="0" applyFont="1" applyFill="1" applyBorder="1" applyAlignment="1">
      <alignment/>
    </xf>
    <xf numFmtId="0" fontId="47" fillId="0" borderId="0" xfId="0" applyFont="1" applyAlignment="1">
      <alignment horizontal="center" vertical="center"/>
    </xf>
    <xf numFmtId="193" fontId="47" fillId="0" borderId="10" xfId="0" applyNumberFormat="1" applyFont="1" applyBorder="1" applyAlignment="1">
      <alignment/>
    </xf>
    <xf numFmtId="193" fontId="47" fillId="0" borderId="10" xfId="0" applyNumberFormat="1" applyFont="1" applyBorder="1" applyAlignment="1">
      <alignment vertical="top"/>
    </xf>
    <xf numFmtId="0" fontId="47" fillId="33" borderId="14" xfId="0" applyFont="1" applyFill="1" applyBorder="1" applyAlignment="1">
      <alignment vertical="center"/>
    </xf>
    <xf numFmtId="0" fontId="45" fillId="0" borderId="10" xfId="0" applyFont="1" applyBorder="1" applyAlignment="1">
      <alignment vertical="top" wrapText="1"/>
    </xf>
    <xf numFmtId="3" fontId="45" fillId="0" borderId="10" xfId="0" applyNumberFormat="1" applyFont="1" applyBorder="1" applyAlignment="1">
      <alignment vertical="top"/>
    </xf>
    <xf numFmtId="4" fontId="45" fillId="0" borderId="10" xfId="0" applyNumberFormat="1" applyFont="1" applyBorder="1" applyAlignment="1">
      <alignment vertical="top"/>
    </xf>
    <xf numFmtId="0" fontId="45" fillId="0" borderId="10" xfId="0" applyFont="1" applyBorder="1" applyAlignment="1">
      <alignment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GridLines="0" tabSelected="1" zoomScale="120" zoomScaleNormal="120" zoomScalePageLayoutView="0" workbookViewId="0" topLeftCell="A1">
      <selection activeCell="B7" sqref="B7"/>
    </sheetView>
  </sheetViews>
  <sheetFormatPr defaultColWidth="9.140625" defaultRowHeight="15"/>
  <cols>
    <col min="1" max="1" width="5.8515625" style="7" bestFit="1" customWidth="1"/>
    <col min="2" max="2" width="39.8515625" style="7" customWidth="1"/>
    <col min="3" max="3" width="10.421875" style="7" customWidth="1"/>
    <col min="4" max="6" width="3.7109375" style="7" bestFit="1" customWidth="1"/>
    <col min="7" max="7" width="7.00390625" style="7" bestFit="1" customWidth="1"/>
    <col min="8" max="8" width="5.140625" style="7" bestFit="1" customWidth="1"/>
    <col min="9" max="10" width="4.7109375" style="7" bestFit="1" customWidth="1"/>
    <col min="11" max="11" width="7.57421875" style="7" customWidth="1"/>
    <col min="12" max="12" width="10.00390625" style="7" customWidth="1"/>
    <col min="13" max="13" width="9.7109375" style="7" customWidth="1"/>
    <col min="14" max="14" width="8.00390625" style="7" bestFit="1" customWidth="1"/>
    <col min="15" max="16384" width="9.00390625" style="7" customWidth="1"/>
  </cols>
  <sheetData>
    <row r="1" spans="1:14" ht="19.5">
      <c r="A1" s="30" t="s">
        <v>240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9.5">
      <c r="A2" s="8"/>
      <c r="B2" s="8"/>
      <c r="C2" s="9"/>
      <c r="D2" s="33" t="s">
        <v>0</v>
      </c>
      <c r="E2" s="34"/>
      <c r="F2" s="34"/>
      <c r="G2" s="34"/>
      <c r="H2" s="34"/>
      <c r="I2" s="34"/>
      <c r="J2" s="34"/>
      <c r="K2" s="34"/>
      <c r="L2" s="35"/>
      <c r="M2" s="31" t="s">
        <v>5</v>
      </c>
      <c r="N2" s="9"/>
    </row>
    <row r="3" spans="1:14" ht="14.25" customHeight="1">
      <c r="A3" s="20" t="s">
        <v>1</v>
      </c>
      <c r="B3" s="36" t="s">
        <v>2</v>
      </c>
      <c r="C3" s="10"/>
      <c r="D3" s="33" t="s">
        <v>3</v>
      </c>
      <c r="E3" s="34"/>
      <c r="F3" s="34"/>
      <c r="G3" s="38"/>
      <c r="H3" s="33" t="s">
        <v>4</v>
      </c>
      <c r="I3" s="34"/>
      <c r="J3" s="38"/>
      <c r="K3" s="39" t="s">
        <v>11</v>
      </c>
      <c r="L3" s="39" t="s">
        <v>12</v>
      </c>
      <c r="M3" s="32"/>
      <c r="N3" s="11"/>
    </row>
    <row r="4" spans="1:14" ht="38.25" customHeight="1">
      <c r="A4" s="18"/>
      <c r="B4" s="37"/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7</v>
      </c>
      <c r="I4" s="12" t="s">
        <v>8</v>
      </c>
      <c r="J4" s="12" t="s">
        <v>9</v>
      </c>
      <c r="K4" s="39"/>
      <c r="L4" s="39"/>
      <c r="M4" s="12" t="s">
        <v>13</v>
      </c>
      <c r="N4" s="12" t="s">
        <v>14</v>
      </c>
    </row>
    <row r="5" spans="1:14" ht="19.5">
      <c r="A5" s="13">
        <v>1</v>
      </c>
      <c r="B5" s="14" t="s">
        <v>15</v>
      </c>
      <c r="C5" s="1">
        <v>7310</v>
      </c>
      <c r="D5" s="14">
        <v>263</v>
      </c>
      <c r="E5" s="14">
        <v>231</v>
      </c>
      <c r="F5" s="14">
        <v>329</v>
      </c>
      <c r="G5" s="14">
        <f>SUM(D5:F5)</f>
        <v>823</v>
      </c>
      <c r="H5" s="14">
        <v>128</v>
      </c>
      <c r="I5" s="14">
        <v>133</v>
      </c>
      <c r="J5" s="14">
        <v>209</v>
      </c>
      <c r="K5" s="15">
        <f>SUM(H5:J5)</f>
        <v>470</v>
      </c>
      <c r="L5" s="15">
        <f>G5+K5</f>
        <v>1293</v>
      </c>
      <c r="M5" s="16">
        <f>L5*100/C5</f>
        <v>17.68809849521204</v>
      </c>
      <c r="N5" s="17">
        <v>1</v>
      </c>
    </row>
    <row r="6" spans="1:14" ht="19.5">
      <c r="A6" s="18">
        <v>2</v>
      </c>
      <c r="B6" s="14" t="s">
        <v>16</v>
      </c>
      <c r="C6" s="2">
        <v>7190</v>
      </c>
      <c r="D6" s="14">
        <v>87</v>
      </c>
      <c r="E6" s="14">
        <v>71</v>
      </c>
      <c r="F6" s="14">
        <v>52</v>
      </c>
      <c r="G6" s="14">
        <f aca="true" t="shared" si="0" ref="G6:G34">SUM(D6:F6)</f>
        <v>210</v>
      </c>
      <c r="H6" s="14">
        <v>87</v>
      </c>
      <c r="I6" s="14">
        <v>84</v>
      </c>
      <c r="J6" s="14">
        <v>70</v>
      </c>
      <c r="K6" s="15">
        <f aca="true" t="shared" si="1" ref="K6:K34">SUM(H6:J6)</f>
        <v>241</v>
      </c>
      <c r="L6" s="15">
        <f aca="true" t="shared" si="2" ref="L6:L33">G6+K6</f>
        <v>451</v>
      </c>
      <c r="M6" s="16">
        <f aca="true" t="shared" si="3" ref="M6:M33">L6*100/C6</f>
        <v>6.2726008344923505</v>
      </c>
      <c r="N6" s="17">
        <v>1</v>
      </c>
    </row>
    <row r="7" spans="1:14" ht="19.5">
      <c r="A7" s="18">
        <v>3</v>
      </c>
      <c r="B7" s="14" t="s">
        <v>17</v>
      </c>
      <c r="C7" s="2">
        <v>5664</v>
      </c>
      <c r="D7" s="14">
        <v>87</v>
      </c>
      <c r="E7" s="14">
        <v>86</v>
      </c>
      <c r="F7" s="14">
        <v>32</v>
      </c>
      <c r="G7" s="14">
        <f t="shared" si="0"/>
        <v>205</v>
      </c>
      <c r="H7" s="14">
        <v>85</v>
      </c>
      <c r="I7" s="14">
        <v>97</v>
      </c>
      <c r="J7" s="14">
        <v>46</v>
      </c>
      <c r="K7" s="15">
        <f t="shared" si="1"/>
        <v>228</v>
      </c>
      <c r="L7" s="15">
        <f t="shared" si="2"/>
        <v>433</v>
      </c>
      <c r="M7" s="16">
        <f t="shared" si="3"/>
        <v>7.644774011299435</v>
      </c>
      <c r="N7" s="17">
        <v>1</v>
      </c>
    </row>
    <row r="8" spans="1:14" ht="19.5">
      <c r="A8" s="18">
        <v>4</v>
      </c>
      <c r="B8" s="14" t="s">
        <v>18</v>
      </c>
      <c r="C8" s="2">
        <v>3574</v>
      </c>
      <c r="D8" s="14">
        <v>21</v>
      </c>
      <c r="E8" s="14">
        <v>37</v>
      </c>
      <c r="F8" s="14">
        <v>5</v>
      </c>
      <c r="G8" s="14">
        <f t="shared" si="0"/>
        <v>63</v>
      </c>
      <c r="H8" s="14">
        <v>21</v>
      </c>
      <c r="I8" s="14">
        <v>37</v>
      </c>
      <c r="J8" s="14">
        <v>6</v>
      </c>
      <c r="K8" s="15">
        <f t="shared" si="1"/>
        <v>64</v>
      </c>
      <c r="L8" s="15">
        <f t="shared" si="2"/>
        <v>127</v>
      </c>
      <c r="M8" s="16">
        <f t="shared" si="3"/>
        <v>3.553441522104085</v>
      </c>
      <c r="N8" s="17">
        <v>0</v>
      </c>
    </row>
    <row r="9" spans="1:14" ht="19.5">
      <c r="A9" s="18">
        <v>5</v>
      </c>
      <c r="B9" s="14" t="s">
        <v>19</v>
      </c>
      <c r="C9" s="2">
        <v>7049</v>
      </c>
      <c r="D9" s="14">
        <v>141</v>
      </c>
      <c r="E9" s="14">
        <v>232</v>
      </c>
      <c r="F9" s="14">
        <v>80</v>
      </c>
      <c r="G9" s="14">
        <f t="shared" si="0"/>
        <v>453</v>
      </c>
      <c r="H9" s="14">
        <v>138</v>
      </c>
      <c r="I9" s="14">
        <v>170</v>
      </c>
      <c r="J9" s="14">
        <v>66</v>
      </c>
      <c r="K9" s="15">
        <f t="shared" si="1"/>
        <v>374</v>
      </c>
      <c r="L9" s="15">
        <f t="shared" si="2"/>
        <v>827</v>
      </c>
      <c r="M9" s="16">
        <f t="shared" si="3"/>
        <v>11.732160590154631</v>
      </c>
      <c r="N9" s="17">
        <v>1</v>
      </c>
    </row>
    <row r="10" spans="1:14" ht="19.5">
      <c r="A10" s="18">
        <v>6</v>
      </c>
      <c r="B10" s="14" t="s">
        <v>20</v>
      </c>
      <c r="C10" s="2">
        <v>2984</v>
      </c>
      <c r="D10" s="14">
        <v>10</v>
      </c>
      <c r="E10" s="14">
        <v>22</v>
      </c>
      <c r="F10" s="14">
        <v>6</v>
      </c>
      <c r="G10" s="14">
        <f t="shared" si="0"/>
        <v>38</v>
      </c>
      <c r="H10" s="14">
        <v>70</v>
      </c>
      <c r="I10" s="14">
        <v>75</v>
      </c>
      <c r="J10" s="14">
        <v>55</v>
      </c>
      <c r="K10" s="15">
        <f t="shared" si="1"/>
        <v>200</v>
      </c>
      <c r="L10" s="15">
        <f t="shared" si="2"/>
        <v>238</v>
      </c>
      <c r="M10" s="16">
        <f t="shared" si="3"/>
        <v>7.975871313672922</v>
      </c>
      <c r="N10" s="17">
        <v>1</v>
      </c>
    </row>
    <row r="11" spans="1:14" s="92" customFormat="1" ht="24" customHeight="1">
      <c r="A11" s="21">
        <v>7</v>
      </c>
      <c r="B11" s="159" t="s">
        <v>21</v>
      </c>
      <c r="C11" s="1">
        <v>1307</v>
      </c>
      <c r="D11" s="159">
        <v>101</v>
      </c>
      <c r="E11" s="159">
        <v>97</v>
      </c>
      <c r="F11" s="159">
        <v>115</v>
      </c>
      <c r="G11" s="159">
        <f t="shared" si="0"/>
        <v>313</v>
      </c>
      <c r="H11" s="159">
        <v>9</v>
      </c>
      <c r="I11" s="159">
        <v>23</v>
      </c>
      <c r="J11" s="159">
        <v>7</v>
      </c>
      <c r="K11" s="160">
        <f t="shared" si="1"/>
        <v>39</v>
      </c>
      <c r="L11" s="160">
        <f t="shared" si="2"/>
        <v>352</v>
      </c>
      <c r="M11" s="161">
        <f t="shared" si="3"/>
        <v>26.931905126243304</v>
      </c>
      <c r="N11" s="162">
        <v>1</v>
      </c>
    </row>
    <row r="12" spans="1:14" ht="19.5">
      <c r="A12" s="18">
        <v>8</v>
      </c>
      <c r="B12" s="14" t="s">
        <v>22</v>
      </c>
      <c r="C12" s="2">
        <v>4588</v>
      </c>
      <c r="D12" s="14">
        <v>12</v>
      </c>
      <c r="E12" s="14" t="s">
        <v>23</v>
      </c>
      <c r="F12" s="14">
        <v>9</v>
      </c>
      <c r="G12" s="14">
        <f t="shared" si="0"/>
        <v>21</v>
      </c>
      <c r="H12" s="14">
        <v>12</v>
      </c>
      <c r="I12" s="14" t="s">
        <v>23</v>
      </c>
      <c r="J12" s="14">
        <v>9</v>
      </c>
      <c r="K12" s="15">
        <f t="shared" si="1"/>
        <v>21</v>
      </c>
      <c r="L12" s="15">
        <f t="shared" si="2"/>
        <v>42</v>
      </c>
      <c r="M12" s="16">
        <f t="shared" si="3"/>
        <v>0.9154315605928509</v>
      </c>
      <c r="N12" s="17">
        <v>0</v>
      </c>
    </row>
    <row r="13" spans="1:14" ht="19.5">
      <c r="A13" s="18">
        <v>9</v>
      </c>
      <c r="B13" s="14" t="s">
        <v>24</v>
      </c>
      <c r="C13" s="2">
        <v>3820</v>
      </c>
      <c r="D13" s="14">
        <v>62</v>
      </c>
      <c r="E13" s="14">
        <v>27</v>
      </c>
      <c r="F13" s="14">
        <v>41</v>
      </c>
      <c r="G13" s="14">
        <f t="shared" si="0"/>
        <v>130</v>
      </c>
      <c r="H13" s="14">
        <v>61</v>
      </c>
      <c r="I13" s="14">
        <v>35</v>
      </c>
      <c r="J13" s="14">
        <v>57</v>
      </c>
      <c r="K13" s="15">
        <f t="shared" si="1"/>
        <v>153</v>
      </c>
      <c r="L13" s="15">
        <f t="shared" si="2"/>
        <v>283</v>
      </c>
      <c r="M13" s="16">
        <f t="shared" si="3"/>
        <v>7.408376963350785</v>
      </c>
      <c r="N13" s="17">
        <v>1</v>
      </c>
    </row>
    <row r="14" spans="1:14" ht="19.5">
      <c r="A14" s="18">
        <v>10</v>
      </c>
      <c r="B14" s="14" t="s">
        <v>25</v>
      </c>
      <c r="C14" s="2">
        <v>4714</v>
      </c>
      <c r="D14" s="14">
        <v>54</v>
      </c>
      <c r="E14" s="14">
        <v>39</v>
      </c>
      <c r="F14" s="14">
        <v>62</v>
      </c>
      <c r="G14" s="14">
        <f t="shared" si="0"/>
        <v>155</v>
      </c>
      <c r="H14" s="14">
        <v>36</v>
      </c>
      <c r="I14" s="14">
        <v>30</v>
      </c>
      <c r="J14" s="14">
        <v>74</v>
      </c>
      <c r="K14" s="15">
        <f t="shared" si="1"/>
        <v>140</v>
      </c>
      <c r="L14" s="15">
        <f t="shared" si="2"/>
        <v>295</v>
      </c>
      <c r="M14" s="16">
        <f t="shared" si="3"/>
        <v>6.257955027577429</v>
      </c>
      <c r="N14" s="17">
        <v>1</v>
      </c>
    </row>
    <row r="15" spans="1:14" ht="19.5">
      <c r="A15" s="18">
        <v>11</v>
      </c>
      <c r="B15" s="14" t="s">
        <v>26</v>
      </c>
      <c r="C15" s="2">
        <v>5565</v>
      </c>
      <c r="D15" s="14">
        <v>75</v>
      </c>
      <c r="E15" s="14">
        <v>47</v>
      </c>
      <c r="F15" s="14">
        <v>35</v>
      </c>
      <c r="G15" s="14">
        <f t="shared" si="0"/>
        <v>157</v>
      </c>
      <c r="H15" s="14">
        <v>76</v>
      </c>
      <c r="I15" s="14">
        <v>55</v>
      </c>
      <c r="J15" s="14">
        <v>43</v>
      </c>
      <c r="K15" s="15">
        <f t="shared" si="1"/>
        <v>174</v>
      </c>
      <c r="L15" s="15">
        <f t="shared" si="2"/>
        <v>331</v>
      </c>
      <c r="M15" s="16">
        <f t="shared" si="3"/>
        <v>5.947888589398024</v>
      </c>
      <c r="N15" s="17">
        <v>1</v>
      </c>
    </row>
    <row r="16" spans="1:14" ht="19.5">
      <c r="A16" s="18">
        <v>12</v>
      </c>
      <c r="B16" s="14" t="s">
        <v>27</v>
      </c>
      <c r="C16" s="2">
        <v>4759</v>
      </c>
      <c r="D16" s="14">
        <v>101</v>
      </c>
      <c r="E16" s="14">
        <v>47</v>
      </c>
      <c r="F16" s="14">
        <v>20</v>
      </c>
      <c r="G16" s="14">
        <f t="shared" si="0"/>
        <v>168</v>
      </c>
      <c r="H16" s="14">
        <v>82</v>
      </c>
      <c r="I16" s="14">
        <v>33</v>
      </c>
      <c r="J16" s="14">
        <v>11</v>
      </c>
      <c r="K16" s="15">
        <f t="shared" si="1"/>
        <v>126</v>
      </c>
      <c r="L16" s="15">
        <f t="shared" si="2"/>
        <v>294</v>
      </c>
      <c r="M16" s="16">
        <f t="shared" si="3"/>
        <v>6.177768438747636</v>
      </c>
      <c r="N16" s="17">
        <v>1</v>
      </c>
    </row>
    <row r="17" spans="1:14" ht="19.5">
      <c r="A17" s="18">
        <v>13</v>
      </c>
      <c r="B17" s="14" t="s">
        <v>28</v>
      </c>
      <c r="C17" s="2">
        <v>2815</v>
      </c>
      <c r="D17" s="14">
        <v>138</v>
      </c>
      <c r="E17" s="14">
        <v>63</v>
      </c>
      <c r="F17" s="14">
        <v>37</v>
      </c>
      <c r="G17" s="14">
        <f t="shared" si="0"/>
        <v>238</v>
      </c>
      <c r="H17" s="14">
        <v>22</v>
      </c>
      <c r="I17" s="14">
        <v>16</v>
      </c>
      <c r="J17" s="14">
        <v>12</v>
      </c>
      <c r="K17" s="15">
        <f t="shared" si="1"/>
        <v>50</v>
      </c>
      <c r="L17" s="15">
        <f t="shared" si="2"/>
        <v>288</v>
      </c>
      <c r="M17" s="16">
        <f t="shared" si="3"/>
        <v>10.230905861456483</v>
      </c>
      <c r="N17" s="17">
        <v>1</v>
      </c>
    </row>
    <row r="18" spans="1:14" ht="19.5">
      <c r="A18" s="18">
        <v>14</v>
      </c>
      <c r="B18" s="14" t="s">
        <v>29</v>
      </c>
      <c r="C18" s="2">
        <v>5387</v>
      </c>
      <c r="D18" s="14">
        <v>32</v>
      </c>
      <c r="E18" s="14">
        <v>50</v>
      </c>
      <c r="F18" s="14">
        <v>44</v>
      </c>
      <c r="G18" s="14">
        <f t="shared" si="0"/>
        <v>126</v>
      </c>
      <c r="H18" s="14">
        <v>1</v>
      </c>
      <c r="I18" s="14">
        <v>26</v>
      </c>
      <c r="J18" s="14">
        <v>22</v>
      </c>
      <c r="K18" s="15">
        <f t="shared" si="1"/>
        <v>49</v>
      </c>
      <c r="L18" s="15">
        <f t="shared" si="2"/>
        <v>175</v>
      </c>
      <c r="M18" s="16">
        <f t="shared" si="3"/>
        <v>3.248561351401522</v>
      </c>
      <c r="N18" s="17">
        <v>0</v>
      </c>
    </row>
    <row r="19" spans="1:14" ht="19.5">
      <c r="A19" s="18">
        <v>15</v>
      </c>
      <c r="B19" s="14" t="s">
        <v>30</v>
      </c>
      <c r="C19" s="2">
        <v>4066</v>
      </c>
      <c r="D19" s="14">
        <v>51</v>
      </c>
      <c r="E19" s="14">
        <v>37</v>
      </c>
      <c r="F19" s="14">
        <v>99</v>
      </c>
      <c r="G19" s="14">
        <f t="shared" si="0"/>
        <v>187</v>
      </c>
      <c r="H19" s="14">
        <v>51</v>
      </c>
      <c r="I19" s="14">
        <v>42</v>
      </c>
      <c r="J19" s="14">
        <v>112</v>
      </c>
      <c r="K19" s="15">
        <f t="shared" si="1"/>
        <v>205</v>
      </c>
      <c r="L19" s="15">
        <f t="shared" si="2"/>
        <v>392</v>
      </c>
      <c r="M19" s="16">
        <f t="shared" si="3"/>
        <v>9.640924741760944</v>
      </c>
      <c r="N19" s="17">
        <v>1</v>
      </c>
    </row>
    <row r="20" spans="1:14" ht="19.5">
      <c r="A20" s="18">
        <v>16</v>
      </c>
      <c r="B20" s="14" t="s">
        <v>31</v>
      </c>
      <c r="C20" s="2">
        <v>2147</v>
      </c>
      <c r="D20" s="14">
        <v>14</v>
      </c>
      <c r="E20" s="14">
        <v>4</v>
      </c>
      <c r="F20" s="14">
        <v>7</v>
      </c>
      <c r="G20" s="14">
        <f t="shared" si="0"/>
        <v>25</v>
      </c>
      <c r="H20" s="14">
        <v>13</v>
      </c>
      <c r="I20" s="14">
        <v>7</v>
      </c>
      <c r="J20" s="14">
        <v>6</v>
      </c>
      <c r="K20" s="15">
        <f t="shared" si="1"/>
        <v>26</v>
      </c>
      <c r="L20" s="15">
        <f t="shared" si="2"/>
        <v>51</v>
      </c>
      <c r="M20" s="16">
        <f t="shared" si="3"/>
        <v>2.375407545412203</v>
      </c>
      <c r="N20" s="17">
        <v>0</v>
      </c>
    </row>
    <row r="21" spans="1:14" ht="19.5">
      <c r="A21" s="18">
        <v>17</v>
      </c>
      <c r="B21" s="14" t="s">
        <v>32</v>
      </c>
      <c r="C21" s="2">
        <v>5878</v>
      </c>
      <c r="D21" s="14">
        <v>76</v>
      </c>
      <c r="E21" s="14">
        <v>43</v>
      </c>
      <c r="F21" s="14">
        <v>19</v>
      </c>
      <c r="G21" s="14">
        <f t="shared" si="0"/>
        <v>138</v>
      </c>
      <c r="H21" s="14">
        <v>70</v>
      </c>
      <c r="I21" s="14">
        <v>50</v>
      </c>
      <c r="J21" s="14">
        <v>7</v>
      </c>
      <c r="K21" s="15">
        <f t="shared" si="1"/>
        <v>127</v>
      </c>
      <c r="L21" s="15">
        <f t="shared" si="2"/>
        <v>265</v>
      </c>
      <c r="M21" s="16">
        <f t="shared" si="3"/>
        <v>4.508336168764886</v>
      </c>
      <c r="N21" s="17">
        <v>0</v>
      </c>
    </row>
    <row r="22" spans="1:14" ht="19.5">
      <c r="A22" s="18">
        <v>18</v>
      </c>
      <c r="B22" s="14" t="s">
        <v>33</v>
      </c>
      <c r="C22" s="2">
        <v>1366</v>
      </c>
      <c r="D22" s="14">
        <v>2</v>
      </c>
      <c r="E22" s="14">
        <v>11</v>
      </c>
      <c r="F22" s="14" t="s">
        <v>23</v>
      </c>
      <c r="G22" s="14">
        <f t="shared" si="0"/>
        <v>13</v>
      </c>
      <c r="H22" s="14">
        <v>1</v>
      </c>
      <c r="I22" s="14">
        <v>10</v>
      </c>
      <c r="J22" s="14">
        <v>8</v>
      </c>
      <c r="K22" s="15">
        <f t="shared" si="1"/>
        <v>19</v>
      </c>
      <c r="L22" s="15">
        <f t="shared" si="2"/>
        <v>32</v>
      </c>
      <c r="M22" s="16">
        <f t="shared" si="3"/>
        <v>2.342606149341142</v>
      </c>
      <c r="N22" s="17">
        <v>0</v>
      </c>
    </row>
    <row r="23" spans="1:14" ht="39">
      <c r="A23" s="21">
        <v>19</v>
      </c>
      <c r="B23" s="14" t="s">
        <v>34</v>
      </c>
      <c r="C23" s="1">
        <v>9566</v>
      </c>
      <c r="D23" s="14" t="s">
        <v>23</v>
      </c>
      <c r="E23" s="14" t="s">
        <v>23</v>
      </c>
      <c r="F23" s="14" t="s">
        <v>23</v>
      </c>
      <c r="G23" s="14">
        <f t="shared" si="0"/>
        <v>0</v>
      </c>
      <c r="H23" s="19">
        <v>1185</v>
      </c>
      <c r="I23" s="14">
        <v>619</v>
      </c>
      <c r="J23" s="14">
        <v>9</v>
      </c>
      <c r="K23" s="15">
        <f t="shared" si="1"/>
        <v>1813</v>
      </c>
      <c r="L23" s="15">
        <f t="shared" si="2"/>
        <v>1813</v>
      </c>
      <c r="M23" s="16">
        <f t="shared" si="3"/>
        <v>18.952540246707088</v>
      </c>
      <c r="N23" s="17">
        <v>1</v>
      </c>
    </row>
    <row r="24" spans="1:14" ht="39">
      <c r="A24" s="21">
        <v>20</v>
      </c>
      <c r="B24" s="14" t="s">
        <v>35</v>
      </c>
      <c r="C24" s="2">
        <v>9417</v>
      </c>
      <c r="D24" s="14">
        <v>26</v>
      </c>
      <c r="E24" s="14">
        <v>13</v>
      </c>
      <c r="F24" s="14">
        <v>66</v>
      </c>
      <c r="G24" s="14">
        <f t="shared" si="0"/>
        <v>105</v>
      </c>
      <c r="H24" s="14">
        <v>46</v>
      </c>
      <c r="I24" s="14">
        <v>45</v>
      </c>
      <c r="J24" s="14">
        <v>32</v>
      </c>
      <c r="K24" s="15">
        <f t="shared" si="1"/>
        <v>123</v>
      </c>
      <c r="L24" s="15">
        <f t="shared" si="2"/>
        <v>228</v>
      </c>
      <c r="M24" s="16">
        <f t="shared" si="3"/>
        <v>2.421153233513858</v>
      </c>
      <c r="N24" s="17">
        <v>0</v>
      </c>
    </row>
    <row r="25" spans="1:14" ht="39">
      <c r="A25" s="21">
        <v>21</v>
      </c>
      <c r="B25" s="14" t="s">
        <v>36</v>
      </c>
      <c r="C25" s="2">
        <v>7922</v>
      </c>
      <c r="D25" s="14" t="s">
        <v>23</v>
      </c>
      <c r="E25" s="14" t="s">
        <v>23</v>
      </c>
      <c r="F25" s="14" t="s">
        <v>23</v>
      </c>
      <c r="G25" s="14">
        <f t="shared" si="0"/>
        <v>0</v>
      </c>
      <c r="H25" s="14">
        <v>28</v>
      </c>
      <c r="I25" s="14">
        <v>32</v>
      </c>
      <c r="J25" s="14">
        <v>28</v>
      </c>
      <c r="K25" s="15">
        <f t="shared" si="1"/>
        <v>88</v>
      </c>
      <c r="L25" s="15">
        <f t="shared" si="2"/>
        <v>88</v>
      </c>
      <c r="M25" s="16">
        <f t="shared" si="3"/>
        <v>1.110830598333754</v>
      </c>
      <c r="N25" s="17">
        <v>0</v>
      </c>
    </row>
    <row r="26" spans="1:14" ht="39">
      <c r="A26" s="21">
        <v>22</v>
      </c>
      <c r="B26" s="14" t="s">
        <v>37</v>
      </c>
      <c r="C26" s="2">
        <v>8830</v>
      </c>
      <c r="D26" s="14" t="s">
        <v>23</v>
      </c>
      <c r="E26" s="14" t="s">
        <v>23</v>
      </c>
      <c r="F26" s="14" t="s">
        <v>23</v>
      </c>
      <c r="G26" s="14">
        <f t="shared" si="0"/>
        <v>0</v>
      </c>
      <c r="H26" s="14">
        <v>96</v>
      </c>
      <c r="I26" s="14">
        <v>59</v>
      </c>
      <c r="J26" s="14">
        <v>63</v>
      </c>
      <c r="K26" s="15">
        <f t="shared" si="1"/>
        <v>218</v>
      </c>
      <c r="L26" s="15">
        <f t="shared" si="2"/>
        <v>218</v>
      </c>
      <c r="M26" s="16">
        <f t="shared" si="3"/>
        <v>2.4688561721404305</v>
      </c>
      <c r="N26" s="17">
        <v>0</v>
      </c>
    </row>
    <row r="27" spans="1:14" ht="39">
      <c r="A27" s="21">
        <v>23</v>
      </c>
      <c r="B27" s="14" t="s">
        <v>38</v>
      </c>
      <c r="C27" s="14">
        <v>10000</v>
      </c>
      <c r="D27" s="14">
        <v>64</v>
      </c>
      <c r="E27" s="14">
        <v>53</v>
      </c>
      <c r="F27" s="14">
        <v>69</v>
      </c>
      <c r="G27" s="14">
        <f t="shared" si="0"/>
        <v>186</v>
      </c>
      <c r="H27" s="14">
        <v>32</v>
      </c>
      <c r="I27" s="14">
        <v>87</v>
      </c>
      <c r="J27" s="14">
        <v>152</v>
      </c>
      <c r="K27" s="15">
        <f t="shared" si="1"/>
        <v>271</v>
      </c>
      <c r="L27" s="15">
        <f t="shared" si="2"/>
        <v>457</v>
      </c>
      <c r="M27" s="16">
        <f t="shared" si="3"/>
        <v>4.57</v>
      </c>
      <c r="N27" s="17">
        <v>0</v>
      </c>
    </row>
    <row r="28" spans="1:14" ht="19.5">
      <c r="A28" s="21">
        <v>24</v>
      </c>
      <c r="B28" s="14" t="s">
        <v>39</v>
      </c>
      <c r="C28" s="2">
        <v>4977</v>
      </c>
      <c r="D28" s="14" t="s">
        <v>23</v>
      </c>
      <c r="E28" s="14" t="s">
        <v>23</v>
      </c>
      <c r="F28" s="14" t="s">
        <v>23</v>
      </c>
      <c r="G28" s="14">
        <f t="shared" si="0"/>
        <v>0</v>
      </c>
      <c r="H28" s="14" t="s">
        <v>23</v>
      </c>
      <c r="I28" s="14" t="s">
        <v>23</v>
      </c>
      <c r="J28" s="14" t="s">
        <v>23</v>
      </c>
      <c r="K28" s="15">
        <f t="shared" si="1"/>
        <v>0</v>
      </c>
      <c r="L28" s="15">
        <f t="shared" si="2"/>
        <v>0</v>
      </c>
      <c r="M28" s="16">
        <f t="shared" si="3"/>
        <v>0</v>
      </c>
      <c r="N28" s="17">
        <v>0</v>
      </c>
    </row>
    <row r="29" spans="1:14" ht="19.5">
      <c r="A29" s="21">
        <v>25</v>
      </c>
      <c r="B29" s="14" t="s">
        <v>40</v>
      </c>
      <c r="C29" s="1">
        <v>7537</v>
      </c>
      <c r="D29" s="14">
        <v>1</v>
      </c>
      <c r="E29" s="14" t="s">
        <v>23</v>
      </c>
      <c r="F29" s="14" t="s">
        <v>23</v>
      </c>
      <c r="G29" s="14">
        <f t="shared" si="0"/>
        <v>1</v>
      </c>
      <c r="H29" s="14">
        <v>5</v>
      </c>
      <c r="I29" s="14">
        <v>7</v>
      </c>
      <c r="J29" s="14">
        <v>5</v>
      </c>
      <c r="K29" s="15">
        <f t="shared" si="1"/>
        <v>17</v>
      </c>
      <c r="L29" s="15">
        <f t="shared" si="2"/>
        <v>18</v>
      </c>
      <c r="M29" s="16">
        <f t="shared" si="3"/>
        <v>0.2388218123921985</v>
      </c>
      <c r="N29" s="17">
        <v>0</v>
      </c>
    </row>
    <row r="30" spans="1:14" ht="19.5">
      <c r="A30" s="21">
        <v>26</v>
      </c>
      <c r="B30" s="14" t="s">
        <v>41</v>
      </c>
      <c r="C30" s="14"/>
      <c r="D30" s="14" t="s">
        <v>23</v>
      </c>
      <c r="E30" s="14" t="s">
        <v>23</v>
      </c>
      <c r="F30" s="14" t="s">
        <v>23</v>
      </c>
      <c r="G30" s="14">
        <f t="shared" si="0"/>
        <v>0</v>
      </c>
      <c r="H30" s="14">
        <v>37</v>
      </c>
      <c r="I30" s="14">
        <v>30</v>
      </c>
      <c r="J30" s="14">
        <v>74</v>
      </c>
      <c r="K30" s="15">
        <f t="shared" si="1"/>
        <v>141</v>
      </c>
      <c r="L30" s="15">
        <f t="shared" si="2"/>
        <v>141</v>
      </c>
      <c r="M30" s="16" t="e">
        <f t="shared" si="3"/>
        <v>#DIV/0!</v>
      </c>
      <c r="N30" s="17">
        <v>0</v>
      </c>
    </row>
    <row r="31" spans="1:14" ht="19.5">
      <c r="A31" s="21">
        <v>27</v>
      </c>
      <c r="B31" s="14" t="s">
        <v>42</v>
      </c>
      <c r="C31" s="14"/>
      <c r="D31" s="14" t="s">
        <v>23</v>
      </c>
      <c r="E31" s="14" t="s">
        <v>23</v>
      </c>
      <c r="F31" s="14" t="s">
        <v>23</v>
      </c>
      <c r="G31" s="14">
        <f t="shared" si="0"/>
        <v>0</v>
      </c>
      <c r="H31" s="14" t="s">
        <v>23</v>
      </c>
      <c r="I31" s="14" t="s">
        <v>23</v>
      </c>
      <c r="J31" s="14" t="s">
        <v>23</v>
      </c>
      <c r="K31" s="15">
        <f t="shared" si="1"/>
        <v>0</v>
      </c>
      <c r="L31" s="15">
        <f t="shared" si="2"/>
        <v>0</v>
      </c>
      <c r="M31" s="16" t="e">
        <f t="shared" si="3"/>
        <v>#DIV/0!</v>
      </c>
      <c r="N31" s="17">
        <v>0</v>
      </c>
    </row>
    <row r="32" spans="1:14" ht="19.5">
      <c r="A32" s="21">
        <v>28</v>
      </c>
      <c r="B32" s="14" t="s">
        <v>43</v>
      </c>
      <c r="C32" s="14"/>
      <c r="D32" s="14" t="s">
        <v>23</v>
      </c>
      <c r="E32" s="14" t="s">
        <v>23</v>
      </c>
      <c r="F32" s="14" t="s">
        <v>23</v>
      </c>
      <c r="G32" s="14">
        <f t="shared" si="0"/>
        <v>0</v>
      </c>
      <c r="H32" s="14" t="s">
        <v>23</v>
      </c>
      <c r="I32" s="14" t="s">
        <v>23</v>
      </c>
      <c r="J32" s="14" t="s">
        <v>23</v>
      </c>
      <c r="K32" s="15">
        <f t="shared" si="1"/>
        <v>0</v>
      </c>
      <c r="L32" s="15">
        <f t="shared" si="2"/>
        <v>0</v>
      </c>
      <c r="M32" s="16" t="e">
        <f t="shared" si="3"/>
        <v>#DIV/0!</v>
      </c>
      <c r="N32" s="17">
        <v>0</v>
      </c>
    </row>
    <row r="33" spans="1:14" ht="19.5">
      <c r="A33" s="21">
        <v>29</v>
      </c>
      <c r="B33" s="14" t="s">
        <v>44</v>
      </c>
      <c r="C33" s="14"/>
      <c r="D33" s="14" t="s">
        <v>23</v>
      </c>
      <c r="E33" s="14" t="s">
        <v>23</v>
      </c>
      <c r="F33" s="14" t="s">
        <v>23</v>
      </c>
      <c r="G33" s="14">
        <f t="shared" si="0"/>
        <v>0</v>
      </c>
      <c r="H33" s="14" t="s">
        <v>23</v>
      </c>
      <c r="I33" s="14" t="s">
        <v>23</v>
      </c>
      <c r="J33" s="14" t="s">
        <v>23</v>
      </c>
      <c r="K33" s="15">
        <f t="shared" si="1"/>
        <v>0</v>
      </c>
      <c r="L33" s="15">
        <f t="shared" si="2"/>
        <v>0</v>
      </c>
      <c r="M33" s="16" t="e">
        <f t="shared" si="3"/>
        <v>#DIV/0!</v>
      </c>
      <c r="N33" s="17">
        <v>0</v>
      </c>
    </row>
    <row r="34" spans="1:14" ht="19.5">
      <c r="A34" s="21">
        <v>30</v>
      </c>
      <c r="B34" s="13" t="s">
        <v>259</v>
      </c>
      <c r="C34" s="13"/>
      <c r="D34" s="13" t="s">
        <v>23</v>
      </c>
      <c r="E34" s="13" t="s">
        <v>23</v>
      </c>
      <c r="F34" s="13" t="s">
        <v>23</v>
      </c>
      <c r="G34" s="13" t="s">
        <v>23</v>
      </c>
      <c r="H34" s="13">
        <v>1704</v>
      </c>
      <c r="I34" s="13">
        <v>1646</v>
      </c>
      <c r="J34" s="13">
        <v>1600</v>
      </c>
      <c r="K34" s="15">
        <f t="shared" si="1"/>
        <v>4950</v>
      </c>
      <c r="L34" s="13"/>
      <c r="M34" s="13"/>
      <c r="N34" s="13">
        <f>SUM(N5:N33)</f>
        <v>13</v>
      </c>
    </row>
    <row r="35" ht="19.5">
      <c r="N35" s="7">
        <f>SUM(N5:N33)</f>
        <v>13</v>
      </c>
    </row>
  </sheetData>
  <sheetProtection/>
  <mergeCells count="8">
    <mergeCell ref="A1:N1"/>
    <mergeCell ref="M2:M3"/>
    <mergeCell ref="D2:L2"/>
    <mergeCell ref="B3:B4"/>
    <mergeCell ref="D3:G3"/>
    <mergeCell ref="H3:J3"/>
    <mergeCell ref="K3:K4"/>
    <mergeCell ref="L3:L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showGridLines="0" zoomScalePageLayoutView="0" workbookViewId="0" topLeftCell="A1">
      <selection activeCell="A1" sqref="A1:IV4"/>
    </sheetView>
  </sheetViews>
  <sheetFormatPr defaultColWidth="9.140625" defaultRowHeight="15"/>
  <cols>
    <col min="1" max="1" width="6.00390625" style="45" bestFit="1" customWidth="1"/>
    <col min="2" max="2" width="35.00390625" style="45" customWidth="1"/>
    <col min="3" max="3" width="10.57421875" style="45" bestFit="1" customWidth="1"/>
    <col min="4" max="6" width="3.8515625" style="45" bestFit="1" customWidth="1"/>
    <col min="7" max="7" width="8.140625" style="45" customWidth="1"/>
    <col min="8" max="10" width="3.8515625" style="45" bestFit="1" customWidth="1"/>
    <col min="11" max="12" width="9.00390625" style="45" customWidth="1"/>
    <col min="13" max="13" width="13.8515625" style="45" bestFit="1" customWidth="1"/>
    <col min="14" max="16384" width="9.00390625" style="45" customWidth="1"/>
  </cols>
  <sheetData>
    <row r="1" spans="1:14" ht="21">
      <c r="A1" s="119" t="s">
        <v>240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s="149" customFormat="1" ht="21">
      <c r="A2" s="147"/>
      <c r="B2" s="147"/>
      <c r="C2" s="148"/>
      <c r="D2" s="48" t="s">
        <v>0</v>
      </c>
      <c r="E2" s="49"/>
      <c r="F2" s="49"/>
      <c r="G2" s="49"/>
      <c r="H2" s="49"/>
      <c r="I2" s="49"/>
      <c r="J2" s="49"/>
      <c r="K2" s="49"/>
      <c r="L2" s="50"/>
      <c r="M2" s="51" t="s">
        <v>5</v>
      </c>
      <c r="N2" s="148"/>
    </row>
    <row r="3" spans="1:14" s="149" customFormat="1" ht="26.25" customHeight="1">
      <c r="A3" s="150" t="s">
        <v>1</v>
      </c>
      <c r="B3" s="120" t="s">
        <v>2</v>
      </c>
      <c r="C3" s="121"/>
      <c r="D3" s="48" t="s">
        <v>3</v>
      </c>
      <c r="E3" s="49"/>
      <c r="F3" s="49"/>
      <c r="G3" s="53"/>
      <c r="H3" s="48" t="s">
        <v>4</v>
      </c>
      <c r="I3" s="49"/>
      <c r="J3" s="53"/>
      <c r="K3" s="122" t="s">
        <v>11</v>
      </c>
      <c r="L3" s="122" t="s">
        <v>12</v>
      </c>
      <c r="M3" s="54"/>
      <c r="N3" s="151"/>
    </row>
    <row r="4" spans="1:14" s="149" customFormat="1" ht="42.75" customHeight="1">
      <c r="A4" s="152"/>
      <c r="B4" s="123"/>
      <c r="C4" s="124" t="s">
        <v>6</v>
      </c>
      <c r="D4" s="124" t="s">
        <v>7</v>
      </c>
      <c r="E4" s="124" t="s">
        <v>8</v>
      </c>
      <c r="F4" s="124" t="s">
        <v>9</v>
      </c>
      <c r="G4" s="124" t="s">
        <v>10</v>
      </c>
      <c r="H4" s="124" t="s">
        <v>7</v>
      </c>
      <c r="I4" s="124" t="s">
        <v>8</v>
      </c>
      <c r="J4" s="124" t="s">
        <v>9</v>
      </c>
      <c r="K4" s="122"/>
      <c r="L4" s="122"/>
      <c r="M4" s="124" t="s">
        <v>13</v>
      </c>
      <c r="N4" s="124" t="s">
        <v>14</v>
      </c>
    </row>
    <row r="5" spans="1:14" ht="21">
      <c r="A5" s="56">
        <v>1</v>
      </c>
      <c r="B5" s="57" t="s">
        <v>167</v>
      </c>
      <c r="C5" s="58">
        <v>2381</v>
      </c>
      <c r="D5" s="57">
        <v>17</v>
      </c>
      <c r="E5" s="57">
        <v>10</v>
      </c>
      <c r="F5" s="57">
        <v>11</v>
      </c>
      <c r="G5" s="57">
        <f>SUM(D5:F5)</f>
        <v>38</v>
      </c>
      <c r="H5" s="57">
        <v>14</v>
      </c>
      <c r="I5" s="57">
        <v>14</v>
      </c>
      <c r="J5" s="57">
        <v>15</v>
      </c>
      <c r="K5" s="59">
        <f>SUM(H5:J5)</f>
        <v>43</v>
      </c>
      <c r="L5" s="59">
        <f>G5+K5</f>
        <v>81</v>
      </c>
      <c r="M5" s="128">
        <f>L5*100/C5</f>
        <v>3.4019319613607726</v>
      </c>
      <c r="N5" s="59">
        <v>0</v>
      </c>
    </row>
    <row r="6" spans="1:14" ht="27.75" customHeight="1">
      <c r="A6" s="56">
        <v>2</v>
      </c>
      <c r="B6" s="57" t="s">
        <v>168</v>
      </c>
      <c r="C6" s="58">
        <v>4738</v>
      </c>
      <c r="D6" s="57">
        <v>28</v>
      </c>
      <c r="E6" s="57">
        <v>129</v>
      </c>
      <c r="F6" s="57">
        <v>142</v>
      </c>
      <c r="G6" s="57">
        <f aca="true" t="shared" si="0" ref="G6:G12">SUM(D6:F6)</f>
        <v>299</v>
      </c>
      <c r="H6" s="57">
        <v>3</v>
      </c>
      <c r="I6" s="57">
        <v>82</v>
      </c>
      <c r="J6" s="57">
        <v>156</v>
      </c>
      <c r="K6" s="59">
        <f aca="true" t="shared" si="1" ref="K6:K12">SUM(H6:J6)</f>
        <v>241</v>
      </c>
      <c r="L6" s="59">
        <f aca="true" t="shared" si="2" ref="L6:L12">G6+K6</f>
        <v>540</v>
      </c>
      <c r="M6" s="128">
        <f aca="true" t="shared" si="3" ref="M6:M11">L6*100/C6</f>
        <v>11.397214014352047</v>
      </c>
      <c r="N6" s="59">
        <v>1</v>
      </c>
    </row>
    <row r="7" spans="1:14" ht="21">
      <c r="A7" s="56">
        <v>3</v>
      </c>
      <c r="B7" s="57" t="s">
        <v>169</v>
      </c>
      <c r="C7" s="58">
        <v>2855</v>
      </c>
      <c r="D7" s="57">
        <v>36</v>
      </c>
      <c r="E7" s="57">
        <v>7</v>
      </c>
      <c r="F7" s="57">
        <v>2</v>
      </c>
      <c r="G7" s="57">
        <f t="shared" si="0"/>
        <v>45</v>
      </c>
      <c r="H7" s="57">
        <v>37</v>
      </c>
      <c r="I7" s="57">
        <v>7</v>
      </c>
      <c r="J7" s="57">
        <v>2</v>
      </c>
      <c r="K7" s="59">
        <f t="shared" si="1"/>
        <v>46</v>
      </c>
      <c r="L7" s="59">
        <f t="shared" si="2"/>
        <v>91</v>
      </c>
      <c r="M7" s="128">
        <f t="shared" si="3"/>
        <v>3.1873905429071803</v>
      </c>
      <c r="N7" s="59">
        <v>0</v>
      </c>
    </row>
    <row r="8" spans="1:14" ht="25.5" customHeight="1">
      <c r="A8" s="56">
        <v>4</v>
      </c>
      <c r="B8" s="57" t="s">
        <v>170</v>
      </c>
      <c r="C8" s="58">
        <v>2525</v>
      </c>
      <c r="D8" s="57">
        <v>139</v>
      </c>
      <c r="E8" s="57">
        <v>48</v>
      </c>
      <c r="F8" s="57">
        <v>43</v>
      </c>
      <c r="G8" s="57">
        <f t="shared" si="0"/>
        <v>230</v>
      </c>
      <c r="H8" s="57">
        <v>135</v>
      </c>
      <c r="I8" s="57">
        <v>46</v>
      </c>
      <c r="J8" s="57">
        <v>43</v>
      </c>
      <c r="K8" s="59">
        <f t="shared" si="1"/>
        <v>224</v>
      </c>
      <c r="L8" s="59">
        <f t="shared" si="2"/>
        <v>454</v>
      </c>
      <c r="M8" s="128">
        <f t="shared" si="3"/>
        <v>17.980198019801982</v>
      </c>
      <c r="N8" s="59">
        <v>1</v>
      </c>
    </row>
    <row r="9" spans="1:14" ht="21">
      <c r="A9" s="56">
        <v>5</v>
      </c>
      <c r="B9" s="57" t="s">
        <v>171</v>
      </c>
      <c r="C9" s="58">
        <v>3573</v>
      </c>
      <c r="D9" s="57">
        <v>36</v>
      </c>
      <c r="E9" s="57">
        <v>186</v>
      </c>
      <c r="F9" s="57">
        <v>24</v>
      </c>
      <c r="G9" s="57">
        <f t="shared" si="0"/>
        <v>246</v>
      </c>
      <c r="H9" s="57">
        <v>36</v>
      </c>
      <c r="I9" s="57">
        <v>187</v>
      </c>
      <c r="J9" s="57">
        <v>35</v>
      </c>
      <c r="K9" s="59">
        <f t="shared" si="1"/>
        <v>258</v>
      </c>
      <c r="L9" s="59">
        <f t="shared" si="2"/>
        <v>504</v>
      </c>
      <c r="M9" s="128">
        <f t="shared" si="3"/>
        <v>14.105793450881611</v>
      </c>
      <c r="N9" s="59">
        <v>1</v>
      </c>
    </row>
    <row r="10" spans="1:14" ht="21">
      <c r="A10" s="56">
        <v>6</v>
      </c>
      <c r="B10" s="57" t="s">
        <v>172</v>
      </c>
      <c r="C10" s="58">
        <v>3325</v>
      </c>
      <c r="D10" s="57">
        <v>28</v>
      </c>
      <c r="E10" s="57">
        <v>5</v>
      </c>
      <c r="F10" s="57">
        <v>18</v>
      </c>
      <c r="G10" s="57">
        <f t="shared" si="0"/>
        <v>51</v>
      </c>
      <c r="H10" s="57">
        <v>30</v>
      </c>
      <c r="I10" s="57">
        <v>65</v>
      </c>
      <c r="J10" s="57">
        <v>22</v>
      </c>
      <c r="K10" s="59">
        <f t="shared" si="1"/>
        <v>117</v>
      </c>
      <c r="L10" s="59">
        <f t="shared" si="2"/>
        <v>168</v>
      </c>
      <c r="M10" s="128">
        <f t="shared" si="3"/>
        <v>5.052631578947368</v>
      </c>
      <c r="N10" s="59">
        <v>1</v>
      </c>
    </row>
    <row r="11" spans="1:14" ht="21">
      <c r="A11" s="56">
        <v>7</v>
      </c>
      <c r="B11" s="57" t="s">
        <v>173</v>
      </c>
      <c r="C11" s="58">
        <v>2145</v>
      </c>
      <c r="D11" s="57">
        <v>9</v>
      </c>
      <c r="E11" s="57">
        <v>12</v>
      </c>
      <c r="F11" s="57">
        <v>15</v>
      </c>
      <c r="G11" s="57">
        <f t="shared" si="0"/>
        <v>36</v>
      </c>
      <c r="H11" s="57">
        <v>9</v>
      </c>
      <c r="I11" s="57">
        <v>13</v>
      </c>
      <c r="J11" s="57">
        <v>13</v>
      </c>
      <c r="K11" s="59">
        <f t="shared" si="1"/>
        <v>35</v>
      </c>
      <c r="L11" s="59">
        <f t="shared" si="2"/>
        <v>71</v>
      </c>
      <c r="M11" s="128">
        <f t="shared" si="3"/>
        <v>3.31002331002331</v>
      </c>
      <c r="N11" s="59">
        <v>0</v>
      </c>
    </row>
    <row r="12" spans="1:14" ht="21">
      <c r="A12" s="24">
        <v>8</v>
      </c>
      <c r="B12" s="24" t="s">
        <v>268</v>
      </c>
      <c r="C12" s="24"/>
      <c r="D12" s="24">
        <v>392</v>
      </c>
      <c r="E12" s="24">
        <v>377</v>
      </c>
      <c r="F12" s="24">
        <v>589</v>
      </c>
      <c r="G12" s="24">
        <f t="shared" si="0"/>
        <v>1358</v>
      </c>
      <c r="H12" s="24">
        <v>379</v>
      </c>
      <c r="I12" s="24">
        <v>334</v>
      </c>
      <c r="J12" s="24">
        <v>474</v>
      </c>
      <c r="K12" s="24">
        <f t="shared" si="1"/>
        <v>1187</v>
      </c>
      <c r="L12" s="24">
        <f t="shared" si="2"/>
        <v>2545</v>
      </c>
      <c r="M12" s="24"/>
      <c r="N12" s="24"/>
    </row>
    <row r="13" ht="21">
      <c r="N13" s="45">
        <f>SUM(N5:N11)</f>
        <v>4</v>
      </c>
    </row>
  </sheetData>
  <sheetProtection/>
  <mergeCells count="8">
    <mergeCell ref="K3:K4"/>
    <mergeCell ref="L3:L4"/>
    <mergeCell ref="A1:N1"/>
    <mergeCell ref="D2:L2"/>
    <mergeCell ref="M2:M3"/>
    <mergeCell ref="B3:B4"/>
    <mergeCell ref="D3:G3"/>
    <mergeCell ref="H3:J3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4"/>
  <sheetViews>
    <sheetView showGridLines="0" zoomScalePageLayoutView="0" workbookViewId="0" topLeftCell="A1">
      <selection activeCell="A1" sqref="A1:IV4"/>
    </sheetView>
  </sheetViews>
  <sheetFormatPr defaultColWidth="9.140625" defaultRowHeight="15"/>
  <cols>
    <col min="1" max="1" width="6.00390625" style="40" bestFit="1" customWidth="1"/>
    <col min="2" max="2" width="43.57421875" style="40" customWidth="1"/>
    <col min="3" max="3" width="10.57421875" style="40" bestFit="1" customWidth="1"/>
    <col min="4" max="6" width="3.8515625" style="40" bestFit="1" customWidth="1"/>
    <col min="7" max="7" width="6.8515625" style="40" bestFit="1" customWidth="1"/>
    <col min="8" max="10" width="3.8515625" style="40" bestFit="1" customWidth="1"/>
    <col min="11" max="11" width="7.57421875" style="40" customWidth="1"/>
    <col min="12" max="12" width="9.140625" style="40" bestFit="1" customWidth="1"/>
    <col min="13" max="13" width="13.8515625" style="40" bestFit="1" customWidth="1"/>
    <col min="14" max="14" width="9.140625" style="40" bestFit="1" customWidth="1"/>
    <col min="15" max="16384" width="9.00390625" style="40" customWidth="1"/>
  </cols>
  <sheetData>
    <row r="1" spans="1:14" s="45" customFormat="1" ht="21">
      <c r="A1" s="119" t="s">
        <v>240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s="149" customFormat="1" ht="21">
      <c r="A2" s="147"/>
      <c r="B2" s="147"/>
      <c r="C2" s="148"/>
      <c r="D2" s="48" t="s">
        <v>0</v>
      </c>
      <c r="E2" s="49"/>
      <c r="F2" s="49"/>
      <c r="G2" s="49"/>
      <c r="H2" s="49"/>
      <c r="I2" s="49"/>
      <c r="J2" s="49"/>
      <c r="K2" s="49"/>
      <c r="L2" s="50"/>
      <c r="M2" s="51" t="s">
        <v>5</v>
      </c>
      <c r="N2" s="148"/>
    </row>
    <row r="3" spans="1:14" s="149" customFormat="1" ht="26.25" customHeight="1">
      <c r="A3" s="150" t="s">
        <v>1</v>
      </c>
      <c r="B3" s="120" t="s">
        <v>2</v>
      </c>
      <c r="C3" s="121"/>
      <c r="D3" s="48" t="s">
        <v>3</v>
      </c>
      <c r="E3" s="49"/>
      <c r="F3" s="49"/>
      <c r="G3" s="53"/>
      <c r="H3" s="48" t="s">
        <v>4</v>
      </c>
      <c r="I3" s="49"/>
      <c r="J3" s="53"/>
      <c r="K3" s="122" t="s">
        <v>11</v>
      </c>
      <c r="L3" s="122" t="s">
        <v>12</v>
      </c>
      <c r="M3" s="54"/>
      <c r="N3" s="151"/>
    </row>
    <row r="4" spans="1:14" s="149" customFormat="1" ht="42.75" customHeight="1">
      <c r="A4" s="152"/>
      <c r="B4" s="123"/>
      <c r="C4" s="124" t="s">
        <v>6</v>
      </c>
      <c r="D4" s="124" t="s">
        <v>7</v>
      </c>
      <c r="E4" s="124" t="s">
        <v>8</v>
      </c>
      <c r="F4" s="124" t="s">
        <v>9</v>
      </c>
      <c r="G4" s="124" t="s">
        <v>10</v>
      </c>
      <c r="H4" s="124" t="s">
        <v>7</v>
      </c>
      <c r="I4" s="124" t="s">
        <v>8</v>
      </c>
      <c r="J4" s="124" t="s">
        <v>9</v>
      </c>
      <c r="K4" s="122"/>
      <c r="L4" s="122"/>
      <c r="M4" s="124" t="s">
        <v>13</v>
      </c>
      <c r="N4" s="124" t="s">
        <v>14</v>
      </c>
    </row>
    <row r="5" spans="1:14" ht="21">
      <c r="A5" s="41">
        <v>1</v>
      </c>
      <c r="B5" s="42" t="s">
        <v>174</v>
      </c>
      <c r="C5" s="43">
        <v>5394</v>
      </c>
      <c r="D5" s="42" t="s">
        <v>23</v>
      </c>
      <c r="E5" s="42" t="s">
        <v>23</v>
      </c>
      <c r="F5" s="42" t="s">
        <v>23</v>
      </c>
      <c r="G5" s="42">
        <f>SUM(D5:F5)</f>
        <v>0</v>
      </c>
      <c r="H5" s="42" t="s">
        <v>23</v>
      </c>
      <c r="I5" s="42">
        <v>9</v>
      </c>
      <c r="J5" s="42" t="s">
        <v>23</v>
      </c>
      <c r="K5" s="146">
        <f>SUM(H5:I5)</f>
        <v>9</v>
      </c>
      <c r="L5" s="44">
        <f>G5+K5</f>
        <v>9</v>
      </c>
      <c r="M5" s="118">
        <f>L5*100/C5</f>
        <v>0.1668520578420467</v>
      </c>
      <c r="N5" s="44">
        <v>0</v>
      </c>
    </row>
    <row r="6" spans="1:14" ht="21">
      <c r="A6" s="41">
        <v>2</v>
      </c>
      <c r="B6" s="42" t="s">
        <v>175</v>
      </c>
      <c r="C6" s="43">
        <v>3817</v>
      </c>
      <c r="D6" s="42">
        <v>8</v>
      </c>
      <c r="E6" s="42">
        <v>23</v>
      </c>
      <c r="F6" s="42" t="s">
        <v>23</v>
      </c>
      <c r="G6" s="42">
        <f aca="true" t="shared" si="0" ref="G6:G13">SUM(D6:F6)</f>
        <v>31</v>
      </c>
      <c r="H6" s="42">
        <v>8</v>
      </c>
      <c r="I6" s="42">
        <v>24</v>
      </c>
      <c r="J6" s="42" t="s">
        <v>23</v>
      </c>
      <c r="K6" s="146">
        <f aca="true" t="shared" si="1" ref="K6:K12">SUM(H6:I6)</f>
        <v>32</v>
      </c>
      <c r="L6" s="44">
        <f aca="true" t="shared" si="2" ref="L6:L12">G6+K6</f>
        <v>63</v>
      </c>
      <c r="M6" s="118">
        <f aca="true" t="shared" si="3" ref="M6:M12">L6*100/C6</f>
        <v>1.6505108724128896</v>
      </c>
      <c r="N6" s="44">
        <v>0</v>
      </c>
    </row>
    <row r="7" spans="1:14" ht="21">
      <c r="A7" s="41">
        <v>3</v>
      </c>
      <c r="B7" s="42" t="s">
        <v>176</v>
      </c>
      <c r="C7" s="43">
        <v>2326</v>
      </c>
      <c r="D7" s="42" t="s">
        <v>23</v>
      </c>
      <c r="E7" s="42" t="s">
        <v>23</v>
      </c>
      <c r="F7" s="42" t="s">
        <v>23</v>
      </c>
      <c r="G7" s="42">
        <f t="shared" si="0"/>
        <v>0</v>
      </c>
      <c r="H7" s="42">
        <v>58</v>
      </c>
      <c r="I7" s="42">
        <v>69</v>
      </c>
      <c r="J7" s="42">
        <v>40</v>
      </c>
      <c r="K7" s="146">
        <f t="shared" si="1"/>
        <v>127</v>
      </c>
      <c r="L7" s="44">
        <f t="shared" si="2"/>
        <v>127</v>
      </c>
      <c r="M7" s="118">
        <f t="shared" si="3"/>
        <v>5.460017196904557</v>
      </c>
      <c r="N7" s="44">
        <v>1</v>
      </c>
    </row>
    <row r="8" spans="1:14" ht="21">
      <c r="A8" s="41">
        <v>4</v>
      </c>
      <c r="B8" s="42" t="s">
        <v>177</v>
      </c>
      <c r="C8" s="43">
        <v>3666</v>
      </c>
      <c r="D8" s="42" t="s">
        <v>23</v>
      </c>
      <c r="E8" s="42" t="s">
        <v>23</v>
      </c>
      <c r="F8" s="42" t="s">
        <v>23</v>
      </c>
      <c r="G8" s="42">
        <f t="shared" si="0"/>
        <v>0</v>
      </c>
      <c r="H8" s="42" t="s">
        <v>23</v>
      </c>
      <c r="I8" s="42" t="s">
        <v>23</v>
      </c>
      <c r="J8" s="42" t="s">
        <v>23</v>
      </c>
      <c r="K8" s="146">
        <f t="shared" si="1"/>
        <v>0</v>
      </c>
      <c r="L8" s="44">
        <f t="shared" si="2"/>
        <v>0</v>
      </c>
      <c r="M8" s="118">
        <f t="shared" si="3"/>
        <v>0</v>
      </c>
      <c r="N8" s="44">
        <v>0</v>
      </c>
    </row>
    <row r="9" spans="1:14" ht="21">
      <c r="A9" s="41">
        <v>5</v>
      </c>
      <c r="B9" s="42" t="s">
        <v>177</v>
      </c>
      <c r="C9" s="43">
        <v>2635</v>
      </c>
      <c r="D9" s="42">
        <v>5</v>
      </c>
      <c r="E9" s="42">
        <v>4</v>
      </c>
      <c r="F9" s="42">
        <v>1</v>
      </c>
      <c r="G9" s="42">
        <f t="shared" si="0"/>
        <v>10</v>
      </c>
      <c r="H9" s="42">
        <v>46</v>
      </c>
      <c r="I9" s="42">
        <v>51</v>
      </c>
      <c r="J9" s="42">
        <v>45</v>
      </c>
      <c r="K9" s="146">
        <f t="shared" si="1"/>
        <v>97</v>
      </c>
      <c r="L9" s="44">
        <f t="shared" si="2"/>
        <v>107</v>
      </c>
      <c r="M9" s="118">
        <f t="shared" si="3"/>
        <v>4.060721062618596</v>
      </c>
      <c r="N9" s="44">
        <v>0</v>
      </c>
    </row>
    <row r="10" spans="1:14" s="45" customFormat="1" ht="24" customHeight="1">
      <c r="A10" s="56">
        <v>6</v>
      </c>
      <c r="B10" s="57" t="s">
        <v>178</v>
      </c>
      <c r="C10" s="58">
        <v>2348</v>
      </c>
      <c r="D10" s="57">
        <v>19</v>
      </c>
      <c r="E10" s="57">
        <v>14</v>
      </c>
      <c r="F10" s="57">
        <v>147</v>
      </c>
      <c r="G10" s="57">
        <f t="shared" si="0"/>
        <v>180</v>
      </c>
      <c r="H10" s="57">
        <v>17</v>
      </c>
      <c r="I10" s="57">
        <v>17</v>
      </c>
      <c r="J10" s="57">
        <v>157</v>
      </c>
      <c r="K10" s="153">
        <f t="shared" si="1"/>
        <v>34</v>
      </c>
      <c r="L10" s="59">
        <f t="shared" si="2"/>
        <v>214</v>
      </c>
      <c r="M10" s="128">
        <f t="shared" si="3"/>
        <v>9.114139693356048</v>
      </c>
      <c r="N10" s="59">
        <v>1</v>
      </c>
    </row>
    <row r="11" spans="1:14" s="45" customFormat="1" ht="26.25" customHeight="1">
      <c r="A11" s="56">
        <v>7</v>
      </c>
      <c r="B11" s="57" t="s">
        <v>179</v>
      </c>
      <c r="C11" s="58">
        <v>2919</v>
      </c>
      <c r="D11" s="57">
        <v>166</v>
      </c>
      <c r="E11" s="57">
        <v>67</v>
      </c>
      <c r="F11" s="57" t="s">
        <v>23</v>
      </c>
      <c r="G11" s="57">
        <f t="shared" si="0"/>
        <v>233</v>
      </c>
      <c r="H11" s="57">
        <v>181</v>
      </c>
      <c r="I11" s="57">
        <v>75</v>
      </c>
      <c r="J11" s="57">
        <v>18</v>
      </c>
      <c r="K11" s="153">
        <f t="shared" si="1"/>
        <v>256</v>
      </c>
      <c r="L11" s="59">
        <f t="shared" si="2"/>
        <v>489</v>
      </c>
      <c r="M11" s="128">
        <f t="shared" si="3"/>
        <v>16.752312435765674</v>
      </c>
      <c r="N11" s="59">
        <v>1</v>
      </c>
    </row>
    <row r="12" spans="1:14" ht="21">
      <c r="A12" s="41">
        <v>8</v>
      </c>
      <c r="B12" s="42" t="s">
        <v>180</v>
      </c>
      <c r="C12" s="43">
        <v>2510</v>
      </c>
      <c r="D12" s="42" t="s">
        <v>23</v>
      </c>
      <c r="E12" s="42" t="s">
        <v>23</v>
      </c>
      <c r="F12" s="42">
        <v>2</v>
      </c>
      <c r="G12" s="42">
        <f t="shared" si="0"/>
        <v>2</v>
      </c>
      <c r="H12" s="42" t="s">
        <v>23</v>
      </c>
      <c r="I12" s="42">
        <v>14</v>
      </c>
      <c r="J12" s="42">
        <v>1</v>
      </c>
      <c r="K12" s="146">
        <f t="shared" si="1"/>
        <v>14</v>
      </c>
      <c r="L12" s="44">
        <f t="shared" si="2"/>
        <v>16</v>
      </c>
      <c r="M12" s="118">
        <f t="shared" si="3"/>
        <v>0.6374501992031872</v>
      </c>
      <c r="N12" s="44">
        <v>0</v>
      </c>
    </row>
    <row r="13" spans="1:14" ht="21">
      <c r="A13" s="116">
        <v>9</v>
      </c>
      <c r="B13" s="116" t="s">
        <v>269</v>
      </c>
      <c r="C13" s="116"/>
      <c r="D13" s="116">
        <v>660</v>
      </c>
      <c r="E13" s="116">
        <v>629</v>
      </c>
      <c r="F13" s="116">
        <v>561</v>
      </c>
      <c r="G13" s="42">
        <f t="shared" si="0"/>
        <v>1850</v>
      </c>
      <c r="H13" s="116">
        <v>278</v>
      </c>
      <c r="I13" s="116">
        <v>374</v>
      </c>
      <c r="J13" s="116">
        <v>319</v>
      </c>
      <c r="K13" s="146">
        <f>SUM(H13:J13)</f>
        <v>971</v>
      </c>
      <c r="L13" s="44">
        <f>G13+K13</f>
        <v>2821</v>
      </c>
      <c r="M13" s="116"/>
      <c r="N13" s="116"/>
    </row>
    <row r="14" ht="21">
      <c r="N14" s="40">
        <f>SUM(N5:N12)</f>
        <v>3</v>
      </c>
    </row>
  </sheetData>
  <sheetProtection/>
  <mergeCells count="8">
    <mergeCell ref="K3:K4"/>
    <mergeCell ref="L3:L4"/>
    <mergeCell ref="A1:N1"/>
    <mergeCell ref="D2:L2"/>
    <mergeCell ref="M2:M3"/>
    <mergeCell ref="B3:B4"/>
    <mergeCell ref="D3:G3"/>
    <mergeCell ref="H3:J3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"/>
  <sheetViews>
    <sheetView showGridLines="0" zoomScalePageLayoutView="0" workbookViewId="0" topLeftCell="A1">
      <selection activeCell="A1" sqref="A1:IV4"/>
    </sheetView>
  </sheetViews>
  <sheetFormatPr defaultColWidth="9.140625" defaultRowHeight="15"/>
  <cols>
    <col min="1" max="1" width="6.00390625" style="113" bestFit="1" customWidth="1"/>
    <col min="2" max="2" width="34.7109375" style="113" customWidth="1"/>
    <col min="3" max="3" width="10.57421875" style="113" bestFit="1" customWidth="1"/>
    <col min="4" max="6" width="3.8515625" style="113" bestFit="1" customWidth="1"/>
    <col min="7" max="7" width="6.57421875" style="113" bestFit="1" customWidth="1"/>
    <col min="8" max="10" width="3.8515625" style="113" bestFit="1" customWidth="1"/>
    <col min="11" max="11" width="7.421875" style="113" bestFit="1" customWidth="1"/>
    <col min="12" max="12" width="10.00390625" style="113" bestFit="1" customWidth="1"/>
    <col min="13" max="13" width="13.8515625" style="113" bestFit="1" customWidth="1"/>
    <col min="14" max="14" width="8.00390625" style="113" bestFit="1" customWidth="1"/>
    <col min="15" max="16384" width="9.00390625" style="113" customWidth="1"/>
  </cols>
  <sheetData>
    <row r="1" spans="1:14" ht="21">
      <c r="A1" s="125" t="s">
        <v>240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42" customFormat="1" ht="21">
      <c r="A2" s="140"/>
      <c r="B2" s="140"/>
      <c r="C2" s="141"/>
      <c r="D2" s="129" t="s">
        <v>0</v>
      </c>
      <c r="E2" s="130"/>
      <c r="F2" s="130"/>
      <c r="G2" s="130"/>
      <c r="H2" s="130"/>
      <c r="I2" s="130"/>
      <c r="J2" s="130"/>
      <c r="K2" s="130"/>
      <c r="L2" s="131"/>
      <c r="M2" s="132" t="s">
        <v>5</v>
      </c>
      <c r="N2" s="141"/>
    </row>
    <row r="3" spans="1:14" s="142" customFormat="1" ht="26.25" customHeight="1">
      <c r="A3" s="143" t="s">
        <v>1</v>
      </c>
      <c r="B3" s="133" t="s">
        <v>2</v>
      </c>
      <c r="C3" s="134"/>
      <c r="D3" s="129" t="s">
        <v>3</v>
      </c>
      <c r="E3" s="130"/>
      <c r="F3" s="130"/>
      <c r="G3" s="135"/>
      <c r="H3" s="129" t="s">
        <v>4</v>
      </c>
      <c r="I3" s="130"/>
      <c r="J3" s="135"/>
      <c r="K3" s="136" t="s">
        <v>11</v>
      </c>
      <c r="L3" s="136" t="s">
        <v>12</v>
      </c>
      <c r="M3" s="137"/>
      <c r="N3" s="144"/>
    </row>
    <row r="4" spans="1:14" s="142" customFormat="1" ht="42.75" customHeight="1">
      <c r="A4" s="145"/>
      <c r="B4" s="138"/>
      <c r="C4" s="139" t="s">
        <v>6</v>
      </c>
      <c r="D4" s="139" t="s">
        <v>7</v>
      </c>
      <c r="E4" s="139" t="s">
        <v>8</v>
      </c>
      <c r="F4" s="139" t="s">
        <v>9</v>
      </c>
      <c r="G4" s="139" t="s">
        <v>10</v>
      </c>
      <c r="H4" s="139" t="s">
        <v>7</v>
      </c>
      <c r="I4" s="139" t="s">
        <v>8</v>
      </c>
      <c r="J4" s="139" t="s">
        <v>9</v>
      </c>
      <c r="K4" s="136"/>
      <c r="L4" s="136"/>
      <c r="M4" s="139" t="s">
        <v>13</v>
      </c>
      <c r="N4" s="139" t="s">
        <v>14</v>
      </c>
    </row>
    <row r="5" spans="1:14" ht="21">
      <c r="A5" s="109">
        <v>1</v>
      </c>
      <c r="B5" s="42" t="s">
        <v>181</v>
      </c>
      <c r="C5" s="110">
        <v>12973</v>
      </c>
      <c r="D5" s="42">
        <v>132</v>
      </c>
      <c r="E5" s="42">
        <v>68</v>
      </c>
      <c r="F5" s="42">
        <v>51</v>
      </c>
      <c r="G5" s="42">
        <f>SUM(D5:F5)</f>
        <v>251</v>
      </c>
      <c r="H5" s="42">
        <v>131</v>
      </c>
      <c r="I5" s="42">
        <v>82</v>
      </c>
      <c r="J5" s="42">
        <v>71</v>
      </c>
      <c r="K5" s="154">
        <f>SUM(H5:J5)</f>
        <v>284</v>
      </c>
      <c r="L5" s="111">
        <f>G5+K5</f>
        <v>535</v>
      </c>
      <c r="M5" s="126">
        <f>L5*100/C5</f>
        <v>4.123949741771371</v>
      </c>
      <c r="N5" s="111">
        <v>0</v>
      </c>
    </row>
    <row r="6" spans="1:14" ht="21">
      <c r="A6" s="109">
        <v>2</v>
      </c>
      <c r="B6" s="42" t="s">
        <v>182</v>
      </c>
      <c r="C6" s="110">
        <v>5525</v>
      </c>
      <c r="D6" s="42">
        <v>123</v>
      </c>
      <c r="E6" s="42">
        <v>109</v>
      </c>
      <c r="F6" s="42">
        <v>64</v>
      </c>
      <c r="G6" s="42">
        <f aca="true" t="shared" si="0" ref="G6:G15">SUM(D6:F6)</f>
        <v>296</v>
      </c>
      <c r="H6" s="42">
        <v>115</v>
      </c>
      <c r="I6" s="42">
        <v>114</v>
      </c>
      <c r="J6" s="42">
        <v>101</v>
      </c>
      <c r="K6" s="154">
        <f aca="true" t="shared" si="1" ref="K6:K15">SUM(H6:J6)</f>
        <v>330</v>
      </c>
      <c r="L6" s="111">
        <f aca="true" t="shared" si="2" ref="L6:L15">G6+K6</f>
        <v>626</v>
      </c>
      <c r="M6" s="126">
        <f aca="true" t="shared" si="3" ref="M6:M14">L6*100/C6</f>
        <v>11.330316742081449</v>
      </c>
      <c r="N6" s="111">
        <v>1</v>
      </c>
    </row>
    <row r="7" spans="1:14" ht="21">
      <c r="A7" s="109">
        <v>3</v>
      </c>
      <c r="B7" s="42" t="s">
        <v>183</v>
      </c>
      <c r="C7" s="110">
        <v>5604</v>
      </c>
      <c r="D7" s="42">
        <v>22</v>
      </c>
      <c r="E7" s="42">
        <v>13</v>
      </c>
      <c r="F7" s="42">
        <v>15</v>
      </c>
      <c r="G7" s="42">
        <f t="shared" si="0"/>
        <v>50</v>
      </c>
      <c r="H7" s="42">
        <v>24</v>
      </c>
      <c r="I7" s="42">
        <v>12</v>
      </c>
      <c r="J7" s="42">
        <v>22</v>
      </c>
      <c r="K7" s="154">
        <f t="shared" si="1"/>
        <v>58</v>
      </c>
      <c r="L7" s="111">
        <f t="shared" si="2"/>
        <v>108</v>
      </c>
      <c r="M7" s="126">
        <f t="shared" si="3"/>
        <v>1.9271948608137044</v>
      </c>
      <c r="N7" s="111">
        <v>0</v>
      </c>
    </row>
    <row r="8" spans="1:14" ht="21" customHeight="1">
      <c r="A8" s="109">
        <v>4</v>
      </c>
      <c r="B8" s="42" t="s">
        <v>184</v>
      </c>
      <c r="C8" s="110">
        <v>1262</v>
      </c>
      <c r="D8" s="42" t="s">
        <v>23</v>
      </c>
      <c r="E8" s="42">
        <v>12</v>
      </c>
      <c r="F8" s="42" t="s">
        <v>23</v>
      </c>
      <c r="G8" s="42">
        <f t="shared" si="0"/>
        <v>12</v>
      </c>
      <c r="H8" s="42" t="s">
        <v>23</v>
      </c>
      <c r="I8" s="42">
        <v>12</v>
      </c>
      <c r="J8" s="42" t="s">
        <v>23</v>
      </c>
      <c r="K8" s="154">
        <f t="shared" si="1"/>
        <v>12</v>
      </c>
      <c r="L8" s="111">
        <f t="shared" si="2"/>
        <v>24</v>
      </c>
      <c r="M8" s="126">
        <f t="shared" si="3"/>
        <v>1.901743264659271</v>
      </c>
      <c r="N8" s="111">
        <v>0</v>
      </c>
    </row>
    <row r="9" spans="1:14" ht="21">
      <c r="A9" s="109">
        <v>5</v>
      </c>
      <c r="B9" s="42" t="s">
        <v>185</v>
      </c>
      <c r="C9" s="110">
        <v>2908</v>
      </c>
      <c r="D9" s="42">
        <v>2</v>
      </c>
      <c r="E9" s="42">
        <v>2</v>
      </c>
      <c r="F9" s="42" t="s">
        <v>23</v>
      </c>
      <c r="G9" s="42">
        <f t="shared" si="0"/>
        <v>4</v>
      </c>
      <c r="H9" s="42">
        <v>6</v>
      </c>
      <c r="I9" s="42">
        <v>40</v>
      </c>
      <c r="J9" s="42" t="s">
        <v>23</v>
      </c>
      <c r="K9" s="154">
        <f t="shared" si="1"/>
        <v>46</v>
      </c>
      <c r="L9" s="111">
        <f t="shared" si="2"/>
        <v>50</v>
      </c>
      <c r="M9" s="126">
        <f t="shared" si="3"/>
        <v>1.71939477303989</v>
      </c>
      <c r="N9" s="111">
        <v>0</v>
      </c>
    </row>
    <row r="10" spans="1:14" ht="21">
      <c r="A10" s="109">
        <v>6</v>
      </c>
      <c r="B10" s="42" t="s">
        <v>186</v>
      </c>
      <c r="C10" s="110">
        <v>8832</v>
      </c>
      <c r="D10" s="42">
        <v>525</v>
      </c>
      <c r="E10" s="42">
        <v>60</v>
      </c>
      <c r="F10" s="42">
        <v>30</v>
      </c>
      <c r="G10" s="42">
        <f t="shared" si="0"/>
        <v>615</v>
      </c>
      <c r="H10" s="42">
        <v>515</v>
      </c>
      <c r="I10" s="42">
        <v>52</v>
      </c>
      <c r="J10" s="42">
        <v>34</v>
      </c>
      <c r="K10" s="154">
        <f t="shared" si="1"/>
        <v>601</v>
      </c>
      <c r="L10" s="111">
        <f t="shared" si="2"/>
        <v>1216</v>
      </c>
      <c r="M10" s="126">
        <f t="shared" si="3"/>
        <v>13.768115942028986</v>
      </c>
      <c r="N10" s="111">
        <v>1</v>
      </c>
    </row>
    <row r="11" spans="1:14" ht="21">
      <c r="A11" s="109">
        <v>7</v>
      </c>
      <c r="B11" s="42" t="s">
        <v>187</v>
      </c>
      <c r="C11" s="110">
        <v>2916</v>
      </c>
      <c r="D11" s="42">
        <v>33</v>
      </c>
      <c r="E11" s="42">
        <v>16</v>
      </c>
      <c r="F11" s="42">
        <v>22</v>
      </c>
      <c r="G11" s="42">
        <f t="shared" si="0"/>
        <v>71</v>
      </c>
      <c r="H11" s="42">
        <v>35</v>
      </c>
      <c r="I11" s="42">
        <v>20</v>
      </c>
      <c r="J11" s="42">
        <v>36</v>
      </c>
      <c r="K11" s="154">
        <f t="shared" si="1"/>
        <v>91</v>
      </c>
      <c r="L11" s="111">
        <f t="shared" si="2"/>
        <v>162</v>
      </c>
      <c r="M11" s="126">
        <f t="shared" si="3"/>
        <v>5.555555555555555</v>
      </c>
      <c r="N11" s="111">
        <v>1</v>
      </c>
    </row>
    <row r="12" spans="1:14" ht="21">
      <c r="A12" s="109">
        <v>8</v>
      </c>
      <c r="B12" s="42" t="s">
        <v>188</v>
      </c>
      <c r="C12" s="110">
        <v>3528</v>
      </c>
      <c r="D12" s="42" t="s">
        <v>23</v>
      </c>
      <c r="E12" s="42" t="s">
        <v>23</v>
      </c>
      <c r="F12" s="42" t="s">
        <v>23</v>
      </c>
      <c r="G12" s="42">
        <f t="shared" si="0"/>
        <v>0</v>
      </c>
      <c r="H12" s="42" t="s">
        <v>23</v>
      </c>
      <c r="I12" s="42" t="s">
        <v>23</v>
      </c>
      <c r="J12" s="42" t="s">
        <v>23</v>
      </c>
      <c r="K12" s="154">
        <f t="shared" si="1"/>
        <v>0</v>
      </c>
      <c r="L12" s="111">
        <f t="shared" si="2"/>
        <v>0</v>
      </c>
      <c r="M12" s="126">
        <f t="shared" si="3"/>
        <v>0</v>
      </c>
      <c r="N12" s="111">
        <v>0</v>
      </c>
    </row>
    <row r="13" spans="1:14" ht="21">
      <c r="A13" s="109">
        <v>9</v>
      </c>
      <c r="B13" s="42" t="s">
        <v>189</v>
      </c>
      <c r="C13" s="110">
        <v>2461</v>
      </c>
      <c r="D13" s="42">
        <v>2</v>
      </c>
      <c r="E13" s="42" t="s">
        <v>23</v>
      </c>
      <c r="F13" s="42" t="s">
        <v>23</v>
      </c>
      <c r="G13" s="42">
        <f t="shared" si="0"/>
        <v>2</v>
      </c>
      <c r="H13" s="42">
        <v>2</v>
      </c>
      <c r="I13" s="42" t="s">
        <v>23</v>
      </c>
      <c r="J13" s="42" t="s">
        <v>23</v>
      </c>
      <c r="K13" s="154">
        <f t="shared" si="1"/>
        <v>2</v>
      </c>
      <c r="L13" s="111">
        <f t="shared" si="2"/>
        <v>4</v>
      </c>
      <c r="M13" s="126">
        <f t="shared" si="3"/>
        <v>0.16253555465258024</v>
      </c>
      <c r="N13" s="111">
        <v>0</v>
      </c>
    </row>
    <row r="14" spans="1:14" ht="21">
      <c r="A14" s="109">
        <v>10</v>
      </c>
      <c r="B14" s="42" t="s">
        <v>190</v>
      </c>
      <c r="C14" s="110">
        <v>4277</v>
      </c>
      <c r="D14" s="42">
        <v>106</v>
      </c>
      <c r="E14" s="42">
        <v>39</v>
      </c>
      <c r="F14" s="42">
        <v>60</v>
      </c>
      <c r="G14" s="42">
        <f t="shared" si="0"/>
        <v>205</v>
      </c>
      <c r="H14" s="42">
        <v>109</v>
      </c>
      <c r="I14" s="42">
        <v>46</v>
      </c>
      <c r="J14" s="42">
        <v>79</v>
      </c>
      <c r="K14" s="154">
        <f t="shared" si="1"/>
        <v>234</v>
      </c>
      <c r="L14" s="111">
        <f t="shared" si="2"/>
        <v>439</v>
      </c>
      <c r="M14" s="126">
        <f t="shared" si="3"/>
        <v>10.264203881225157</v>
      </c>
      <c r="N14" s="111">
        <v>1</v>
      </c>
    </row>
    <row r="15" spans="1:14" ht="21">
      <c r="A15" s="115">
        <v>11</v>
      </c>
      <c r="B15" s="115" t="s">
        <v>270</v>
      </c>
      <c r="C15" s="115"/>
      <c r="D15" s="115">
        <v>728</v>
      </c>
      <c r="E15" s="115">
        <v>544</v>
      </c>
      <c r="F15" s="115">
        <v>494</v>
      </c>
      <c r="G15" s="115">
        <f t="shared" si="0"/>
        <v>1766</v>
      </c>
      <c r="H15" s="115">
        <v>214</v>
      </c>
      <c r="I15" s="115">
        <v>303</v>
      </c>
      <c r="J15" s="115">
        <v>275</v>
      </c>
      <c r="K15" s="115">
        <f t="shared" si="1"/>
        <v>792</v>
      </c>
      <c r="L15" s="115">
        <f t="shared" si="2"/>
        <v>2558</v>
      </c>
      <c r="M15" s="115"/>
      <c r="N15" s="115"/>
    </row>
    <row r="16" ht="21">
      <c r="N16" s="113">
        <f>SUM(N5:N14)</f>
        <v>4</v>
      </c>
    </row>
  </sheetData>
  <sheetProtection/>
  <mergeCells count="8">
    <mergeCell ref="K3:K4"/>
    <mergeCell ref="L3:L4"/>
    <mergeCell ref="A1:N1"/>
    <mergeCell ref="D2:L2"/>
    <mergeCell ref="M2:M3"/>
    <mergeCell ref="B3:B4"/>
    <mergeCell ref="D3:G3"/>
    <mergeCell ref="H3:J3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2"/>
  <sheetViews>
    <sheetView showGridLines="0" zoomScalePageLayoutView="0" workbookViewId="0" topLeftCell="A1">
      <selection activeCell="A1" sqref="A1:IV4"/>
    </sheetView>
  </sheetViews>
  <sheetFormatPr defaultColWidth="9.140625" defaultRowHeight="15"/>
  <cols>
    <col min="1" max="1" width="6.421875" style="40" customWidth="1"/>
    <col min="2" max="2" width="42.421875" style="40" bestFit="1" customWidth="1"/>
    <col min="3" max="3" width="10.57421875" style="40" bestFit="1" customWidth="1"/>
    <col min="4" max="6" width="3.8515625" style="40" bestFit="1" customWidth="1"/>
    <col min="7" max="7" width="6.57421875" style="40" bestFit="1" customWidth="1"/>
    <col min="8" max="10" width="3.8515625" style="40" bestFit="1" customWidth="1"/>
    <col min="11" max="16384" width="9.00390625" style="40" customWidth="1"/>
  </cols>
  <sheetData>
    <row r="1" spans="1:14" s="113" customFormat="1" ht="21">
      <c r="A1" s="125" t="s">
        <v>240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42" customFormat="1" ht="21">
      <c r="A2" s="140"/>
      <c r="B2" s="140"/>
      <c r="C2" s="141"/>
      <c r="D2" s="129" t="s">
        <v>0</v>
      </c>
      <c r="E2" s="130"/>
      <c r="F2" s="130"/>
      <c r="G2" s="130"/>
      <c r="H2" s="130"/>
      <c r="I2" s="130"/>
      <c r="J2" s="130"/>
      <c r="K2" s="130"/>
      <c r="L2" s="131"/>
      <c r="M2" s="132" t="s">
        <v>5</v>
      </c>
      <c r="N2" s="141"/>
    </row>
    <row r="3" spans="1:14" s="142" customFormat="1" ht="26.25" customHeight="1">
      <c r="A3" s="143" t="s">
        <v>1</v>
      </c>
      <c r="B3" s="133" t="s">
        <v>2</v>
      </c>
      <c r="C3" s="134"/>
      <c r="D3" s="129" t="s">
        <v>3</v>
      </c>
      <c r="E3" s="130"/>
      <c r="F3" s="130"/>
      <c r="G3" s="135"/>
      <c r="H3" s="129" t="s">
        <v>4</v>
      </c>
      <c r="I3" s="130"/>
      <c r="J3" s="135"/>
      <c r="K3" s="136" t="s">
        <v>11</v>
      </c>
      <c r="L3" s="136" t="s">
        <v>12</v>
      </c>
      <c r="M3" s="137"/>
      <c r="N3" s="144"/>
    </row>
    <row r="4" spans="1:14" s="142" customFormat="1" ht="42.75" customHeight="1">
      <c r="A4" s="145"/>
      <c r="B4" s="138"/>
      <c r="C4" s="139" t="s">
        <v>6</v>
      </c>
      <c r="D4" s="139" t="s">
        <v>7</v>
      </c>
      <c r="E4" s="139" t="s">
        <v>8</v>
      </c>
      <c r="F4" s="139" t="s">
        <v>9</v>
      </c>
      <c r="G4" s="139" t="s">
        <v>10</v>
      </c>
      <c r="H4" s="139" t="s">
        <v>7</v>
      </c>
      <c r="I4" s="139" t="s">
        <v>8</v>
      </c>
      <c r="J4" s="139" t="s">
        <v>9</v>
      </c>
      <c r="K4" s="136"/>
      <c r="L4" s="136"/>
      <c r="M4" s="139" t="s">
        <v>13</v>
      </c>
      <c r="N4" s="139" t="s">
        <v>14</v>
      </c>
    </row>
    <row r="5" spans="1:14" ht="21">
      <c r="A5" s="41">
        <v>1</v>
      </c>
      <c r="B5" s="42" t="s">
        <v>191</v>
      </c>
      <c r="C5" s="43">
        <v>1463</v>
      </c>
      <c r="D5" s="42">
        <v>14</v>
      </c>
      <c r="E5" s="42">
        <v>11</v>
      </c>
      <c r="F5" s="42">
        <v>6</v>
      </c>
      <c r="G5" s="42">
        <f aca="true" t="shared" si="0" ref="G5:G11">SUM(D5:F5)</f>
        <v>31</v>
      </c>
      <c r="H5" s="42">
        <v>13</v>
      </c>
      <c r="I5" s="42">
        <v>13</v>
      </c>
      <c r="J5" s="42">
        <v>8</v>
      </c>
      <c r="K5" s="44">
        <f aca="true" t="shared" si="1" ref="K5:K10">SUM(H5:J5)</f>
        <v>34</v>
      </c>
      <c r="L5" s="44">
        <f aca="true" t="shared" si="2" ref="L5:L10">G5+K5</f>
        <v>65</v>
      </c>
      <c r="M5" s="118">
        <f aca="true" t="shared" si="3" ref="M5:M10">L5*100/C5</f>
        <v>4.442925495557074</v>
      </c>
      <c r="N5" s="44">
        <v>0</v>
      </c>
    </row>
    <row r="6" spans="1:14" ht="21">
      <c r="A6" s="41">
        <v>2</v>
      </c>
      <c r="B6" s="42" t="s">
        <v>192</v>
      </c>
      <c r="C6" s="43">
        <v>1987</v>
      </c>
      <c r="D6" s="42" t="s">
        <v>23</v>
      </c>
      <c r="E6" s="42" t="s">
        <v>23</v>
      </c>
      <c r="F6" s="42" t="s">
        <v>23</v>
      </c>
      <c r="G6" s="42">
        <f t="shared" si="0"/>
        <v>0</v>
      </c>
      <c r="H6" s="42">
        <v>7</v>
      </c>
      <c r="I6" s="42">
        <v>6</v>
      </c>
      <c r="J6" s="42">
        <v>5</v>
      </c>
      <c r="K6" s="44">
        <f t="shared" si="1"/>
        <v>18</v>
      </c>
      <c r="L6" s="44">
        <f t="shared" si="2"/>
        <v>18</v>
      </c>
      <c r="M6" s="118">
        <f t="shared" si="3"/>
        <v>0.9058882737795672</v>
      </c>
      <c r="N6" s="44">
        <v>0</v>
      </c>
    </row>
    <row r="7" spans="1:14" s="45" customFormat="1" ht="21">
      <c r="A7" s="56">
        <v>3</v>
      </c>
      <c r="B7" s="57" t="s">
        <v>193</v>
      </c>
      <c r="C7" s="58">
        <v>1475</v>
      </c>
      <c r="D7" s="57" t="s">
        <v>23</v>
      </c>
      <c r="E7" s="57" t="s">
        <v>23</v>
      </c>
      <c r="F7" s="57" t="s">
        <v>23</v>
      </c>
      <c r="G7" s="57">
        <f t="shared" si="0"/>
        <v>0</v>
      </c>
      <c r="H7" s="57">
        <v>9</v>
      </c>
      <c r="I7" s="57">
        <v>9</v>
      </c>
      <c r="J7" s="57">
        <v>6</v>
      </c>
      <c r="K7" s="59">
        <f t="shared" si="1"/>
        <v>24</v>
      </c>
      <c r="L7" s="59">
        <f t="shared" si="2"/>
        <v>24</v>
      </c>
      <c r="M7" s="128">
        <f t="shared" si="3"/>
        <v>1.6271186440677967</v>
      </c>
      <c r="N7" s="59">
        <v>0</v>
      </c>
    </row>
    <row r="8" spans="1:14" ht="21">
      <c r="A8" s="41">
        <v>4</v>
      </c>
      <c r="B8" s="42" t="s">
        <v>194</v>
      </c>
      <c r="C8" s="43">
        <v>2074</v>
      </c>
      <c r="D8" s="42">
        <v>33</v>
      </c>
      <c r="E8" s="42">
        <v>10</v>
      </c>
      <c r="F8" s="42">
        <v>16</v>
      </c>
      <c r="G8" s="42">
        <f t="shared" si="0"/>
        <v>59</v>
      </c>
      <c r="H8" s="42">
        <v>12</v>
      </c>
      <c r="I8" s="42">
        <v>7</v>
      </c>
      <c r="J8" s="42">
        <v>8</v>
      </c>
      <c r="K8" s="44">
        <f t="shared" si="1"/>
        <v>27</v>
      </c>
      <c r="L8" s="44">
        <f t="shared" si="2"/>
        <v>86</v>
      </c>
      <c r="M8" s="118">
        <f t="shared" si="3"/>
        <v>4.146576663452266</v>
      </c>
      <c r="N8" s="44">
        <v>0</v>
      </c>
    </row>
    <row r="9" spans="1:14" ht="21">
      <c r="A9" s="41">
        <v>5</v>
      </c>
      <c r="B9" s="42" t="s">
        <v>195</v>
      </c>
      <c r="C9" s="43">
        <v>3871</v>
      </c>
      <c r="D9" s="42">
        <v>31</v>
      </c>
      <c r="E9" s="42">
        <v>32</v>
      </c>
      <c r="F9" s="42">
        <v>17</v>
      </c>
      <c r="G9" s="42">
        <f t="shared" si="0"/>
        <v>80</v>
      </c>
      <c r="H9" s="42">
        <v>31</v>
      </c>
      <c r="I9" s="42">
        <v>38</v>
      </c>
      <c r="J9" s="42">
        <v>28</v>
      </c>
      <c r="K9" s="44">
        <f t="shared" si="1"/>
        <v>97</v>
      </c>
      <c r="L9" s="44">
        <f t="shared" si="2"/>
        <v>177</v>
      </c>
      <c r="M9" s="118">
        <f t="shared" si="3"/>
        <v>4.572461896150865</v>
      </c>
      <c r="N9" s="44">
        <v>0</v>
      </c>
    </row>
    <row r="10" spans="1:14" ht="21">
      <c r="A10" s="41">
        <v>6</v>
      </c>
      <c r="B10" s="42" t="s">
        <v>196</v>
      </c>
      <c r="C10" s="43">
        <v>1684</v>
      </c>
      <c r="D10" s="42" t="s">
        <v>23</v>
      </c>
      <c r="E10" s="42" t="s">
        <v>23</v>
      </c>
      <c r="F10" s="42" t="s">
        <v>23</v>
      </c>
      <c r="G10" s="42">
        <f t="shared" si="0"/>
        <v>0</v>
      </c>
      <c r="H10" s="42">
        <v>5</v>
      </c>
      <c r="I10" s="42">
        <v>5</v>
      </c>
      <c r="J10" s="42">
        <v>5</v>
      </c>
      <c r="K10" s="44">
        <f t="shared" si="1"/>
        <v>15</v>
      </c>
      <c r="L10" s="44">
        <f t="shared" si="2"/>
        <v>15</v>
      </c>
      <c r="M10" s="118">
        <f t="shared" si="3"/>
        <v>0.8907363420427553</v>
      </c>
      <c r="N10" s="44">
        <v>0</v>
      </c>
    </row>
    <row r="11" spans="1:14" ht="21">
      <c r="A11" s="116">
        <v>7</v>
      </c>
      <c r="B11" s="116" t="s">
        <v>271</v>
      </c>
      <c r="C11" s="116"/>
      <c r="D11" s="116">
        <v>246</v>
      </c>
      <c r="E11" s="116">
        <v>170</v>
      </c>
      <c r="F11" s="116">
        <v>155</v>
      </c>
      <c r="G11" s="117">
        <f t="shared" si="0"/>
        <v>571</v>
      </c>
      <c r="H11" s="116">
        <v>233</v>
      </c>
      <c r="I11" s="116">
        <v>189</v>
      </c>
      <c r="J11" s="116">
        <v>201</v>
      </c>
      <c r="K11" s="116">
        <f>SUM(H11:J11)</f>
        <v>623</v>
      </c>
      <c r="L11" s="116">
        <f>G11+K11</f>
        <v>1194</v>
      </c>
      <c r="M11" s="116"/>
      <c r="N11" s="116"/>
    </row>
    <row r="12" ht="21">
      <c r="N12" s="40">
        <v>0</v>
      </c>
    </row>
  </sheetData>
  <sheetProtection/>
  <mergeCells count="8">
    <mergeCell ref="K3:K4"/>
    <mergeCell ref="L3:L4"/>
    <mergeCell ref="A1:N1"/>
    <mergeCell ref="D2:L2"/>
    <mergeCell ref="M2:M3"/>
    <mergeCell ref="B3:B4"/>
    <mergeCell ref="D3:G3"/>
    <mergeCell ref="H3:J3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8"/>
  <sheetViews>
    <sheetView showGridLines="0" zoomScalePageLayoutView="0" workbookViewId="0" topLeftCell="A1">
      <selection activeCell="A1" sqref="A1:IV4"/>
    </sheetView>
  </sheetViews>
  <sheetFormatPr defaultColWidth="9.140625" defaultRowHeight="15"/>
  <cols>
    <col min="1" max="1" width="6.00390625" style="40" bestFit="1" customWidth="1"/>
    <col min="2" max="2" width="36.140625" style="40" customWidth="1"/>
    <col min="3" max="3" width="10.57421875" style="40" bestFit="1" customWidth="1"/>
    <col min="4" max="6" width="3.8515625" style="40" bestFit="1" customWidth="1"/>
    <col min="7" max="7" width="6.57421875" style="40" bestFit="1" customWidth="1"/>
    <col min="8" max="10" width="3.8515625" style="40" bestFit="1" customWidth="1"/>
    <col min="11" max="11" width="7.421875" style="40" bestFit="1" customWidth="1"/>
    <col min="12" max="12" width="10.00390625" style="40" bestFit="1" customWidth="1"/>
    <col min="13" max="13" width="13.8515625" style="40" bestFit="1" customWidth="1"/>
    <col min="14" max="14" width="8.00390625" style="40" bestFit="1" customWidth="1"/>
    <col min="15" max="16384" width="9.00390625" style="40" customWidth="1"/>
  </cols>
  <sheetData>
    <row r="1" spans="1:14" s="113" customFormat="1" ht="21">
      <c r="A1" s="125" t="s">
        <v>240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42" customFormat="1" ht="21">
      <c r="A2" s="140"/>
      <c r="B2" s="140"/>
      <c r="C2" s="141"/>
      <c r="D2" s="129" t="s">
        <v>0</v>
      </c>
      <c r="E2" s="130"/>
      <c r="F2" s="130"/>
      <c r="G2" s="130"/>
      <c r="H2" s="130"/>
      <c r="I2" s="130"/>
      <c r="J2" s="130"/>
      <c r="K2" s="130"/>
      <c r="L2" s="131"/>
      <c r="M2" s="132" t="s">
        <v>5</v>
      </c>
      <c r="N2" s="141"/>
    </row>
    <row r="3" spans="1:14" s="142" customFormat="1" ht="26.25" customHeight="1">
      <c r="A3" s="143" t="s">
        <v>1</v>
      </c>
      <c r="B3" s="133" t="s">
        <v>2</v>
      </c>
      <c r="C3" s="134"/>
      <c r="D3" s="129" t="s">
        <v>3</v>
      </c>
      <c r="E3" s="130"/>
      <c r="F3" s="130"/>
      <c r="G3" s="135"/>
      <c r="H3" s="129" t="s">
        <v>4</v>
      </c>
      <c r="I3" s="130"/>
      <c r="J3" s="135"/>
      <c r="K3" s="136" t="s">
        <v>11</v>
      </c>
      <c r="L3" s="136" t="s">
        <v>12</v>
      </c>
      <c r="M3" s="137"/>
      <c r="N3" s="144"/>
    </row>
    <row r="4" spans="1:14" s="142" customFormat="1" ht="42.75" customHeight="1">
      <c r="A4" s="145"/>
      <c r="B4" s="138"/>
      <c r="C4" s="139" t="s">
        <v>6</v>
      </c>
      <c r="D4" s="139" t="s">
        <v>7</v>
      </c>
      <c r="E4" s="139" t="s">
        <v>8</v>
      </c>
      <c r="F4" s="139" t="s">
        <v>9</v>
      </c>
      <c r="G4" s="139" t="s">
        <v>10</v>
      </c>
      <c r="H4" s="139" t="s">
        <v>7</v>
      </c>
      <c r="I4" s="139" t="s">
        <v>8</v>
      </c>
      <c r="J4" s="139" t="s">
        <v>9</v>
      </c>
      <c r="K4" s="136"/>
      <c r="L4" s="136"/>
      <c r="M4" s="139" t="s">
        <v>13</v>
      </c>
      <c r="N4" s="139" t="s">
        <v>14</v>
      </c>
    </row>
    <row r="5" spans="1:14" ht="21">
      <c r="A5" s="56">
        <v>1</v>
      </c>
      <c r="B5" s="57" t="s">
        <v>197</v>
      </c>
      <c r="C5" s="58">
        <v>5723</v>
      </c>
      <c r="D5" s="57">
        <v>63</v>
      </c>
      <c r="E5" s="57">
        <v>48</v>
      </c>
      <c r="F5" s="57">
        <v>25</v>
      </c>
      <c r="G5" s="57">
        <f>+K5</f>
        <v>176</v>
      </c>
      <c r="H5" s="57">
        <v>71</v>
      </c>
      <c r="I5" s="57">
        <v>66</v>
      </c>
      <c r="J5" s="57">
        <v>39</v>
      </c>
      <c r="K5" s="59">
        <f>SUM(H5:J5)</f>
        <v>176</v>
      </c>
      <c r="L5" s="59">
        <f>K5+G5</f>
        <v>352</v>
      </c>
      <c r="M5" s="128">
        <f>L5*100/C5</f>
        <v>6.1506203040363445</v>
      </c>
      <c r="N5" s="59">
        <v>1</v>
      </c>
    </row>
    <row r="6" spans="1:14" ht="21">
      <c r="A6" s="56">
        <v>2</v>
      </c>
      <c r="B6" s="57" t="s">
        <v>198</v>
      </c>
      <c r="C6" s="58">
        <v>6683</v>
      </c>
      <c r="D6" s="57">
        <v>119</v>
      </c>
      <c r="E6" s="57">
        <v>196</v>
      </c>
      <c r="F6" s="57">
        <v>297</v>
      </c>
      <c r="G6" s="57">
        <f aca="true" t="shared" si="0" ref="G6:G17">SUM(D6:F6)</f>
        <v>612</v>
      </c>
      <c r="H6" s="57">
        <v>119</v>
      </c>
      <c r="I6" s="57">
        <v>207</v>
      </c>
      <c r="J6" s="57">
        <v>357</v>
      </c>
      <c r="K6" s="59">
        <f aca="true" t="shared" si="1" ref="K6:K16">SUM(H6:J6)</f>
        <v>683</v>
      </c>
      <c r="L6" s="59">
        <f aca="true" t="shared" si="2" ref="L6:L16">K6+G6</f>
        <v>1295</v>
      </c>
      <c r="M6" s="128">
        <f aca="true" t="shared" si="3" ref="M6:M16">L6*100/C6</f>
        <v>19.377525063594195</v>
      </c>
      <c r="N6" s="59">
        <v>1</v>
      </c>
    </row>
    <row r="7" spans="1:14" ht="24.75" customHeight="1">
      <c r="A7" s="56">
        <v>3</v>
      </c>
      <c r="B7" s="57" t="s">
        <v>208</v>
      </c>
      <c r="C7" s="58">
        <v>1629</v>
      </c>
      <c r="D7" s="57">
        <v>2</v>
      </c>
      <c r="E7" s="57">
        <v>14</v>
      </c>
      <c r="F7" s="57">
        <v>55</v>
      </c>
      <c r="G7" s="57">
        <f>SUM(D7:F7)</f>
        <v>71</v>
      </c>
      <c r="H7" s="57">
        <v>2</v>
      </c>
      <c r="I7" s="57">
        <v>14</v>
      </c>
      <c r="J7" s="57">
        <v>55</v>
      </c>
      <c r="K7" s="59">
        <f t="shared" si="1"/>
        <v>71</v>
      </c>
      <c r="L7" s="59">
        <f t="shared" si="2"/>
        <v>142</v>
      </c>
      <c r="M7" s="128">
        <f t="shared" si="3"/>
        <v>8.717004297114794</v>
      </c>
      <c r="N7" s="59">
        <v>1</v>
      </c>
    </row>
    <row r="8" spans="1:14" ht="21">
      <c r="A8" s="56">
        <v>4</v>
      </c>
      <c r="B8" s="57" t="s">
        <v>199</v>
      </c>
      <c r="C8" s="58">
        <v>1898</v>
      </c>
      <c r="D8" s="57">
        <v>57</v>
      </c>
      <c r="E8" s="57">
        <v>38</v>
      </c>
      <c r="F8" s="57">
        <v>29</v>
      </c>
      <c r="G8" s="57">
        <f t="shared" si="0"/>
        <v>124</v>
      </c>
      <c r="H8" s="57">
        <v>57</v>
      </c>
      <c r="I8" s="57">
        <v>38</v>
      </c>
      <c r="J8" s="57">
        <v>29</v>
      </c>
      <c r="K8" s="59">
        <f t="shared" si="1"/>
        <v>124</v>
      </c>
      <c r="L8" s="59">
        <f t="shared" si="2"/>
        <v>248</v>
      </c>
      <c r="M8" s="128">
        <f t="shared" si="3"/>
        <v>13.066385669125395</v>
      </c>
      <c r="N8" s="59">
        <v>1</v>
      </c>
    </row>
    <row r="9" spans="1:14" ht="21">
      <c r="A9" s="56">
        <v>5</v>
      </c>
      <c r="B9" s="57" t="s">
        <v>200</v>
      </c>
      <c r="C9" s="58">
        <v>3659</v>
      </c>
      <c r="D9" s="57">
        <v>22</v>
      </c>
      <c r="E9" s="57">
        <v>14</v>
      </c>
      <c r="F9" s="57">
        <v>216</v>
      </c>
      <c r="G9" s="57">
        <f t="shared" si="0"/>
        <v>252</v>
      </c>
      <c r="H9" s="57">
        <v>22</v>
      </c>
      <c r="I9" s="57">
        <v>14</v>
      </c>
      <c r="J9" s="57">
        <v>216</v>
      </c>
      <c r="K9" s="59">
        <f t="shared" si="1"/>
        <v>252</v>
      </c>
      <c r="L9" s="59">
        <f t="shared" si="2"/>
        <v>504</v>
      </c>
      <c r="M9" s="128">
        <f t="shared" si="3"/>
        <v>13.774255261000274</v>
      </c>
      <c r="N9" s="59">
        <v>1</v>
      </c>
    </row>
    <row r="10" spans="1:14" ht="21">
      <c r="A10" s="56">
        <v>6</v>
      </c>
      <c r="B10" s="57" t="s">
        <v>201</v>
      </c>
      <c r="C10" s="58">
        <v>2829</v>
      </c>
      <c r="D10" s="57">
        <v>34</v>
      </c>
      <c r="E10" s="57">
        <v>137</v>
      </c>
      <c r="F10" s="57">
        <v>120</v>
      </c>
      <c r="G10" s="57">
        <f t="shared" si="0"/>
        <v>291</v>
      </c>
      <c r="H10" s="57">
        <v>34</v>
      </c>
      <c r="I10" s="57">
        <v>137</v>
      </c>
      <c r="J10" s="57">
        <v>120</v>
      </c>
      <c r="K10" s="59">
        <f t="shared" si="1"/>
        <v>291</v>
      </c>
      <c r="L10" s="59">
        <f t="shared" si="2"/>
        <v>582</v>
      </c>
      <c r="M10" s="128">
        <f t="shared" si="3"/>
        <v>20.572640509013787</v>
      </c>
      <c r="N10" s="59">
        <v>1</v>
      </c>
    </row>
    <row r="11" spans="1:14" ht="21">
      <c r="A11" s="56">
        <v>7</v>
      </c>
      <c r="B11" s="57" t="s">
        <v>202</v>
      </c>
      <c r="C11" s="58">
        <v>2500</v>
      </c>
      <c r="D11" s="57">
        <v>6</v>
      </c>
      <c r="E11" s="57">
        <v>10</v>
      </c>
      <c r="F11" s="57">
        <v>71</v>
      </c>
      <c r="G11" s="57">
        <f t="shared" si="0"/>
        <v>87</v>
      </c>
      <c r="H11" s="57">
        <v>6</v>
      </c>
      <c r="I11" s="57">
        <v>10</v>
      </c>
      <c r="J11" s="57">
        <v>71</v>
      </c>
      <c r="K11" s="59">
        <f t="shared" si="1"/>
        <v>87</v>
      </c>
      <c r="L11" s="59">
        <f t="shared" si="2"/>
        <v>174</v>
      </c>
      <c r="M11" s="128">
        <f t="shared" si="3"/>
        <v>6.96</v>
      </c>
      <c r="N11" s="59">
        <v>1</v>
      </c>
    </row>
    <row r="12" spans="1:14" ht="21">
      <c r="A12" s="56">
        <v>8</v>
      </c>
      <c r="B12" s="57" t="s">
        <v>203</v>
      </c>
      <c r="C12" s="58">
        <v>2690</v>
      </c>
      <c r="D12" s="57">
        <v>3</v>
      </c>
      <c r="E12" s="57">
        <v>3</v>
      </c>
      <c r="F12" s="57" t="s">
        <v>23</v>
      </c>
      <c r="G12" s="57">
        <f t="shared" si="0"/>
        <v>6</v>
      </c>
      <c r="H12" s="57" t="s">
        <v>23</v>
      </c>
      <c r="I12" s="57" t="s">
        <v>23</v>
      </c>
      <c r="J12" s="57">
        <v>84</v>
      </c>
      <c r="K12" s="59">
        <f t="shared" si="1"/>
        <v>84</v>
      </c>
      <c r="L12" s="59">
        <f t="shared" si="2"/>
        <v>90</v>
      </c>
      <c r="M12" s="128">
        <f t="shared" si="3"/>
        <v>3.345724907063197</v>
      </c>
      <c r="N12" s="59">
        <v>0</v>
      </c>
    </row>
    <row r="13" spans="1:14" ht="21">
      <c r="A13" s="56">
        <v>9</v>
      </c>
      <c r="B13" s="57" t="s">
        <v>204</v>
      </c>
      <c r="C13" s="58">
        <v>2176</v>
      </c>
      <c r="D13" s="57">
        <v>2</v>
      </c>
      <c r="E13" s="57" t="s">
        <v>23</v>
      </c>
      <c r="F13" s="57">
        <v>49</v>
      </c>
      <c r="G13" s="57">
        <f t="shared" si="0"/>
        <v>51</v>
      </c>
      <c r="H13" s="57">
        <v>1</v>
      </c>
      <c r="I13" s="57" t="s">
        <v>23</v>
      </c>
      <c r="J13" s="57">
        <v>30</v>
      </c>
      <c r="K13" s="59">
        <f t="shared" si="1"/>
        <v>31</v>
      </c>
      <c r="L13" s="59">
        <f t="shared" si="2"/>
        <v>82</v>
      </c>
      <c r="M13" s="128">
        <f t="shared" si="3"/>
        <v>3.7683823529411766</v>
      </c>
      <c r="N13" s="59">
        <v>0</v>
      </c>
    </row>
    <row r="14" spans="1:14" ht="21">
      <c r="A14" s="56">
        <v>10</v>
      </c>
      <c r="B14" s="57" t="s">
        <v>205</v>
      </c>
      <c r="C14" s="58">
        <v>4199</v>
      </c>
      <c r="D14" s="57">
        <v>46</v>
      </c>
      <c r="E14" s="57">
        <v>60</v>
      </c>
      <c r="F14" s="57">
        <v>99</v>
      </c>
      <c r="G14" s="57">
        <f t="shared" si="0"/>
        <v>205</v>
      </c>
      <c r="H14" s="57">
        <v>46</v>
      </c>
      <c r="I14" s="57">
        <v>64</v>
      </c>
      <c r="J14" s="57">
        <v>116</v>
      </c>
      <c r="K14" s="59">
        <f t="shared" si="1"/>
        <v>226</v>
      </c>
      <c r="L14" s="59">
        <f t="shared" si="2"/>
        <v>431</v>
      </c>
      <c r="M14" s="128">
        <f t="shared" si="3"/>
        <v>10.264348654441534</v>
      </c>
      <c r="N14" s="59">
        <v>1</v>
      </c>
    </row>
    <row r="15" spans="1:14" ht="21">
      <c r="A15" s="56">
        <v>11</v>
      </c>
      <c r="B15" s="57" t="s">
        <v>206</v>
      </c>
      <c r="C15" s="58">
        <v>5819</v>
      </c>
      <c r="D15" s="57">
        <v>25</v>
      </c>
      <c r="E15" s="57">
        <v>18</v>
      </c>
      <c r="F15" s="57">
        <v>19</v>
      </c>
      <c r="G15" s="57">
        <f t="shared" si="0"/>
        <v>62</v>
      </c>
      <c r="H15" s="57">
        <v>24</v>
      </c>
      <c r="I15" s="57">
        <v>20</v>
      </c>
      <c r="J15" s="57">
        <v>23</v>
      </c>
      <c r="K15" s="59">
        <f t="shared" si="1"/>
        <v>67</v>
      </c>
      <c r="L15" s="59">
        <f t="shared" si="2"/>
        <v>129</v>
      </c>
      <c r="M15" s="128">
        <f t="shared" si="3"/>
        <v>2.2168757518473963</v>
      </c>
      <c r="N15" s="59">
        <v>0</v>
      </c>
    </row>
    <row r="16" spans="1:14" ht="21">
      <c r="A16" s="56">
        <v>12</v>
      </c>
      <c r="B16" s="57" t="s">
        <v>207</v>
      </c>
      <c r="C16" s="58">
        <v>1735</v>
      </c>
      <c r="D16" s="57">
        <v>177</v>
      </c>
      <c r="E16" s="57">
        <v>273</v>
      </c>
      <c r="F16" s="57">
        <v>87</v>
      </c>
      <c r="G16" s="57">
        <f t="shared" si="0"/>
        <v>537</v>
      </c>
      <c r="H16" s="57">
        <v>174</v>
      </c>
      <c r="I16" s="57">
        <v>289</v>
      </c>
      <c r="J16" s="57">
        <v>111</v>
      </c>
      <c r="K16" s="59">
        <f t="shared" si="1"/>
        <v>574</v>
      </c>
      <c r="L16" s="59">
        <f t="shared" si="2"/>
        <v>1111</v>
      </c>
      <c r="M16" s="128">
        <f t="shared" si="3"/>
        <v>64.03458213256484</v>
      </c>
      <c r="N16" s="59">
        <v>1</v>
      </c>
    </row>
    <row r="17" spans="1:14" ht="21">
      <c r="A17" s="116">
        <v>13</v>
      </c>
      <c r="B17" s="116" t="s">
        <v>272</v>
      </c>
      <c r="C17" s="116"/>
      <c r="D17" s="116">
        <v>605</v>
      </c>
      <c r="E17" s="116">
        <v>520</v>
      </c>
      <c r="F17" s="116">
        <v>532</v>
      </c>
      <c r="G17" s="116">
        <f t="shared" si="0"/>
        <v>1657</v>
      </c>
      <c r="H17" s="116">
        <v>121</v>
      </c>
      <c r="I17" s="116">
        <v>62</v>
      </c>
      <c r="J17" s="116">
        <v>72</v>
      </c>
      <c r="K17" s="24">
        <f>SUM(H17:J17)</f>
        <v>255</v>
      </c>
      <c r="L17" s="24">
        <f>K17+G17</f>
        <v>1912</v>
      </c>
      <c r="M17" s="116"/>
      <c r="N17" s="116"/>
    </row>
    <row r="18" ht="21">
      <c r="N18" s="40">
        <f>SUM(N5:N16)</f>
        <v>9</v>
      </c>
    </row>
  </sheetData>
  <sheetProtection/>
  <mergeCells count="8">
    <mergeCell ref="K3:K4"/>
    <mergeCell ref="L3:L4"/>
    <mergeCell ref="A1:N1"/>
    <mergeCell ref="D2:L2"/>
    <mergeCell ref="M2:M3"/>
    <mergeCell ref="B3:B4"/>
    <mergeCell ref="D3:G3"/>
    <mergeCell ref="H3:J3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8"/>
  <sheetViews>
    <sheetView showGridLines="0" zoomScalePageLayoutView="0" workbookViewId="0" topLeftCell="A1">
      <selection activeCell="A1" sqref="A1:IV4"/>
    </sheetView>
  </sheetViews>
  <sheetFormatPr defaultColWidth="9.140625" defaultRowHeight="15"/>
  <cols>
    <col min="1" max="1" width="6.00390625" style="40" bestFit="1" customWidth="1"/>
    <col min="2" max="2" width="38.57421875" style="40" customWidth="1"/>
    <col min="3" max="3" width="10.57421875" style="40" bestFit="1" customWidth="1"/>
    <col min="4" max="6" width="3.8515625" style="40" bestFit="1" customWidth="1"/>
    <col min="7" max="7" width="6.57421875" style="40" bestFit="1" customWidth="1"/>
    <col min="8" max="8" width="3.8515625" style="40" bestFit="1" customWidth="1"/>
    <col min="9" max="9" width="3.00390625" style="40" bestFit="1" customWidth="1"/>
    <col min="10" max="10" width="3.8515625" style="40" bestFit="1" customWidth="1"/>
    <col min="11" max="11" width="7.421875" style="40" bestFit="1" customWidth="1"/>
    <col min="12" max="12" width="10.00390625" style="40" bestFit="1" customWidth="1"/>
    <col min="13" max="13" width="13.8515625" style="40" bestFit="1" customWidth="1"/>
    <col min="14" max="14" width="8.00390625" style="40" bestFit="1" customWidth="1"/>
    <col min="15" max="16384" width="9.00390625" style="40" customWidth="1"/>
  </cols>
  <sheetData>
    <row r="1" spans="1:14" s="113" customFormat="1" ht="21">
      <c r="A1" s="125" t="s">
        <v>240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42" customFormat="1" ht="21">
      <c r="A2" s="140"/>
      <c r="B2" s="140"/>
      <c r="C2" s="141"/>
      <c r="D2" s="129" t="s">
        <v>0</v>
      </c>
      <c r="E2" s="130"/>
      <c r="F2" s="130"/>
      <c r="G2" s="130"/>
      <c r="H2" s="130"/>
      <c r="I2" s="130"/>
      <c r="J2" s="130"/>
      <c r="K2" s="130"/>
      <c r="L2" s="131"/>
      <c r="M2" s="132" t="s">
        <v>5</v>
      </c>
      <c r="N2" s="141"/>
    </row>
    <row r="3" spans="1:14" s="142" customFormat="1" ht="26.25" customHeight="1">
      <c r="A3" s="143" t="s">
        <v>1</v>
      </c>
      <c r="B3" s="133" t="s">
        <v>2</v>
      </c>
      <c r="C3" s="134"/>
      <c r="D3" s="129" t="s">
        <v>3</v>
      </c>
      <c r="E3" s="130"/>
      <c r="F3" s="130"/>
      <c r="G3" s="135"/>
      <c r="H3" s="129" t="s">
        <v>4</v>
      </c>
      <c r="I3" s="130"/>
      <c r="J3" s="135"/>
      <c r="K3" s="136" t="s">
        <v>11</v>
      </c>
      <c r="L3" s="136" t="s">
        <v>12</v>
      </c>
      <c r="M3" s="137"/>
      <c r="N3" s="144"/>
    </row>
    <row r="4" spans="1:14" s="142" customFormat="1" ht="42.75" customHeight="1">
      <c r="A4" s="145"/>
      <c r="B4" s="138"/>
      <c r="C4" s="139" t="s">
        <v>6</v>
      </c>
      <c r="D4" s="139" t="s">
        <v>7</v>
      </c>
      <c r="E4" s="139" t="s">
        <v>8</v>
      </c>
      <c r="F4" s="139" t="s">
        <v>9</v>
      </c>
      <c r="G4" s="139" t="s">
        <v>10</v>
      </c>
      <c r="H4" s="139" t="s">
        <v>7</v>
      </c>
      <c r="I4" s="139" t="s">
        <v>8</v>
      </c>
      <c r="J4" s="139" t="s">
        <v>9</v>
      </c>
      <c r="K4" s="136"/>
      <c r="L4" s="136"/>
      <c r="M4" s="139" t="s">
        <v>13</v>
      </c>
      <c r="N4" s="139" t="s">
        <v>14</v>
      </c>
    </row>
    <row r="5" spans="1:14" ht="21">
      <c r="A5" s="41">
        <v>1</v>
      </c>
      <c r="B5" s="42" t="s">
        <v>113</v>
      </c>
      <c r="C5" s="43">
        <v>994</v>
      </c>
      <c r="D5" s="42" t="s">
        <v>23</v>
      </c>
      <c r="E5" s="42" t="s">
        <v>23</v>
      </c>
      <c r="F5" s="42" t="s">
        <v>23</v>
      </c>
      <c r="G5" s="42">
        <f>SUM(D5:F5)</f>
        <v>0</v>
      </c>
      <c r="H5" s="42">
        <v>6</v>
      </c>
      <c r="I5" s="42" t="s">
        <v>23</v>
      </c>
      <c r="J5" s="42" t="s">
        <v>23</v>
      </c>
      <c r="K5" s="146">
        <f>SUM(H5:J5)</f>
        <v>6</v>
      </c>
      <c r="L5" s="44">
        <f>G5+K5</f>
        <v>6</v>
      </c>
      <c r="M5" s="156">
        <f>L5*100/C5</f>
        <v>0.6036217303822937</v>
      </c>
      <c r="N5" s="44">
        <v>0</v>
      </c>
    </row>
    <row r="6" spans="1:14" ht="21">
      <c r="A6" s="41">
        <v>2</v>
      </c>
      <c r="B6" s="42" t="s">
        <v>216</v>
      </c>
      <c r="C6" s="43">
        <v>3945</v>
      </c>
      <c r="D6" s="42" t="s">
        <v>23</v>
      </c>
      <c r="E6" s="42" t="s">
        <v>23</v>
      </c>
      <c r="F6" s="42" t="s">
        <v>23</v>
      </c>
      <c r="G6" s="42">
        <f aca="true" t="shared" si="0" ref="G6:G17">SUM(D6:F6)</f>
        <v>0</v>
      </c>
      <c r="H6" s="42" t="s">
        <v>23</v>
      </c>
      <c r="I6" s="42" t="s">
        <v>23</v>
      </c>
      <c r="J6" s="42" t="s">
        <v>23</v>
      </c>
      <c r="K6" s="146">
        <f aca="true" t="shared" si="1" ref="K6:K16">SUM(H6:J6)</f>
        <v>0</v>
      </c>
      <c r="L6" s="44">
        <v>0</v>
      </c>
      <c r="M6" s="156">
        <f aca="true" t="shared" si="2" ref="M6:M16">L6*100/C6</f>
        <v>0</v>
      </c>
      <c r="N6" s="44">
        <v>0</v>
      </c>
    </row>
    <row r="7" spans="1:14" ht="21">
      <c r="A7" s="41">
        <v>3</v>
      </c>
      <c r="B7" s="42" t="s">
        <v>212</v>
      </c>
      <c r="C7" s="43">
        <v>1666</v>
      </c>
      <c r="D7" s="42" t="s">
        <v>23</v>
      </c>
      <c r="E7" s="42" t="s">
        <v>23</v>
      </c>
      <c r="F7" s="42" t="s">
        <v>23</v>
      </c>
      <c r="G7" s="42">
        <f t="shared" si="0"/>
        <v>0</v>
      </c>
      <c r="H7" s="42" t="s">
        <v>23</v>
      </c>
      <c r="I7" s="42" t="s">
        <v>23</v>
      </c>
      <c r="J7" s="42" t="s">
        <v>23</v>
      </c>
      <c r="K7" s="146">
        <f t="shared" si="1"/>
        <v>0</v>
      </c>
      <c r="L7" s="44">
        <v>0</v>
      </c>
      <c r="M7" s="156">
        <f t="shared" si="2"/>
        <v>0</v>
      </c>
      <c r="N7" s="44">
        <v>0</v>
      </c>
    </row>
    <row r="8" spans="1:14" ht="21">
      <c r="A8" s="41">
        <v>4</v>
      </c>
      <c r="B8" s="42" t="s">
        <v>217</v>
      </c>
      <c r="C8" s="43">
        <v>1866</v>
      </c>
      <c r="D8" s="42">
        <v>22</v>
      </c>
      <c r="E8" s="42">
        <v>16</v>
      </c>
      <c r="F8" s="42">
        <v>60</v>
      </c>
      <c r="G8" s="42">
        <f t="shared" si="0"/>
        <v>98</v>
      </c>
      <c r="H8" s="42">
        <v>31</v>
      </c>
      <c r="I8" s="42">
        <v>15</v>
      </c>
      <c r="J8" s="42">
        <v>60</v>
      </c>
      <c r="K8" s="146">
        <f t="shared" si="1"/>
        <v>106</v>
      </c>
      <c r="L8" s="44">
        <v>222</v>
      </c>
      <c r="M8" s="156">
        <f t="shared" si="2"/>
        <v>11.897106109324758</v>
      </c>
      <c r="N8" s="44">
        <v>1</v>
      </c>
    </row>
    <row r="9" spans="1:14" ht="21">
      <c r="A9" s="41">
        <v>5</v>
      </c>
      <c r="B9" s="42" t="s">
        <v>211</v>
      </c>
      <c r="C9" s="43">
        <v>1000</v>
      </c>
      <c r="D9" s="42" t="s">
        <v>23</v>
      </c>
      <c r="E9" s="42" t="s">
        <v>23</v>
      </c>
      <c r="F9" s="42" t="s">
        <v>23</v>
      </c>
      <c r="G9" s="42">
        <f t="shared" si="0"/>
        <v>0</v>
      </c>
      <c r="H9" s="42" t="s">
        <v>23</v>
      </c>
      <c r="I9" s="42" t="s">
        <v>23</v>
      </c>
      <c r="J9" s="42" t="s">
        <v>23</v>
      </c>
      <c r="K9" s="146">
        <f t="shared" si="1"/>
        <v>0</v>
      </c>
      <c r="L9" s="44">
        <v>0</v>
      </c>
      <c r="M9" s="156">
        <f t="shared" si="2"/>
        <v>0</v>
      </c>
      <c r="N9" s="44">
        <v>0</v>
      </c>
    </row>
    <row r="10" spans="1:14" ht="21">
      <c r="A10" s="41">
        <v>6</v>
      </c>
      <c r="B10" s="42" t="s">
        <v>213</v>
      </c>
      <c r="C10" s="43">
        <v>1668</v>
      </c>
      <c r="D10" s="42" t="s">
        <v>23</v>
      </c>
      <c r="E10" s="42" t="s">
        <v>23</v>
      </c>
      <c r="F10" s="42" t="s">
        <v>23</v>
      </c>
      <c r="G10" s="42">
        <f t="shared" si="0"/>
        <v>0</v>
      </c>
      <c r="H10" s="42" t="s">
        <v>23</v>
      </c>
      <c r="I10" s="42" t="s">
        <v>23</v>
      </c>
      <c r="J10" s="42" t="s">
        <v>23</v>
      </c>
      <c r="K10" s="146">
        <f t="shared" si="1"/>
        <v>0</v>
      </c>
      <c r="L10" s="44">
        <v>0</v>
      </c>
      <c r="M10" s="156">
        <f t="shared" si="2"/>
        <v>0</v>
      </c>
      <c r="N10" s="44">
        <v>0</v>
      </c>
    </row>
    <row r="11" spans="1:14" ht="21">
      <c r="A11" s="41">
        <v>7</v>
      </c>
      <c r="B11" s="42" t="s">
        <v>218</v>
      </c>
      <c r="C11" s="43">
        <v>2196</v>
      </c>
      <c r="D11" s="42" t="s">
        <v>23</v>
      </c>
      <c r="E11" s="42" t="s">
        <v>23</v>
      </c>
      <c r="F11" s="42" t="s">
        <v>23</v>
      </c>
      <c r="G11" s="42">
        <f t="shared" si="0"/>
        <v>0</v>
      </c>
      <c r="H11" s="42" t="s">
        <v>23</v>
      </c>
      <c r="I11" s="42" t="s">
        <v>23</v>
      </c>
      <c r="J11" s="42" t="s">
        <v>23</v>
      </c>
      <c r="K11" s="146">
        <f t="shared" si="1"/>
        <v>0</v>
      </c>
      <c r="L11" s="44">
        <v>0</v>
      </c>
      <c r="M11" s="156">
        <f t="shared" si="2"/>
        <v>0</v>
      </c>
      <c r="N11" s="44">
        <v>0</v>
      </c>
    </row>
    <row r="12" spans="1:14" ht="21">
      <c r="A12" s="41">
        <v>8</v>
      </c>
      <c r="B12" s="42" t="s">
        <v>209</v>
      </c>
      <c r="C12" s="43">
        <v>785</v>
      </c>
      <c r="D12" s="42" t="s">
        <v>23</v>
      </c>
      <c r="E12" s="42" t="s">
        <v>23</v>
      </c>
      <c r="F12" s="42" t="s">
        <v>23</v>
      </c>
      <c r="G12" s="42">
        <f t="shared" si="0"/>
        <v>0</v>
      </c>
      <c r="H12" s="42" t="s">
        <v>23</v>
      </c>
      <c r="I12" s="42" t="s">
        <v>23</v>
      </c>
      <c r="J12" s="42" t="s">
        <v>23</v>
      </c>
      <c r="K12" s="146">
        <f t="shared" si="1"/>
        <v>0</v>
      </c>
      <c r="L12" s="44">
        <v>0</v>
      </c>
      <c r="M12" s="156">
        <f t="shared" si="2"/>
        <v>0</v>
      </c>
      <c r="N12" s="44">
        <v>0</v>
      </c>
    </row>
    <row r="13" spans="1:14" ht="21">
      <c r="A13" s="41">
        <v>9</v>
      </c>
      <c r="B13" s="42" t="s">
        <v>214</v>
      </c>
      <c r="C13" s="43">
        <v>1366</v>
      </c>
      <c r="D13" s="42">
        <v>68</v>
      </c>
      <c r="E13" s="42">
        <v>51</v>
      </c>
      <c r="F13" s="42">
        <v>40</v>
      </c>
      <c r="G13" s="42">
        <f t="shared" si="0"/>
        <v>159</v>
      </c>
      <c r="H13" s="42">
        <v>14</v>
      </c>
      <c r="I13" s="42">
        <v>14</v>
      </c>
      <c r="J13" s="42" t="s">
        <v>23</v>
      </c>
      <c r="K13" s="146">
        <f t="shared" si="1"/>
        <v>28</v>
      </c>
      <c r="L13" s="44">
        <v>202</v>
      </c>
      <c r="M13" s="156">
        <f t="shared" si="2"/>
        <v>14.787701317715959</v>
      </c>
      <c r="N13" s="44">
        <v>1</v>
      </c>
    </row>
    <row r="14" spans="1:14" ht="21">
      <c r="A14" s="41">
        <v>10</v>
      </c>
      <c r="B14" s="42" t="s">
        <v>27</v>
      </c>
      <c r="C14" s="43">
        <v>2318</v>
      </c>
      <c r="D14" s="42" t="s">
        <v>23</v>
      </c>
      <c r="E14" s="42" t="s">
        <v>23</v>
      </c>
      <c r="F14" s="42" t="s">
        <v>23</v>
      </c>
      <c r="G14" s="42">
        <f t="shared" si="0"/>
        <v>0</v>
      </c>
      <c r="H14" s="42" t="s">
        <v>23</v>
      </c>
      <c r="I14" s="42" t="s">
        <v>23</v>
      </c>
      <c r="J14" s="42" t="s">
        <v>23</v>
      </c>
      <c r="K14" s="146">
        <f t="shared" si="1"/>
        <v>0</v>
      </c>
      <c r="L14" s="44">
        <v>0</v>
      </c>
      <c r="M14" s="156">
        <f t="shared" si="2"/>
        <v>0</v>
      </c>
      <c r="N14" s="44">
        <v>0</v>
      </c>
    </row>
    <row r="15" spans="1:14" s="45" customFormat="1" ht="21">
      <c r="A15" s="56">
        <v>11</v>
      </c>
      <c r="B15" s="57" t="s">
        <v>210</v>
      </c>
      <c r="C15" s="58">
        <v>260</v>
      </c>
      <c r="D15" s="57" t="s">
        <v>23</v>
      </c>
      <c r="E15" s="57" t="s">
        <v>23</v>
      </c>
      <c r="F15" s="57" t="s">
        <v>23</v>
      </c>
      <c r="G15" s="57">
        <f t="shared" si="0"/>
        <v>0</v>
      </c>
      <c r="H15" s="57" t="s">
        <v>23</v>
      </c>
      <c r="I15" s="57" t="s">
        <v>23</v>
      </c>
      <c r="J15" s="57" t="s">
        <v>23</v>
      </c>
      <c r="K15" s="153">
        <f t="shared" si="1"/>
        <v>0</v>
      </c>
      <c r="L15" s="59">
        <v>0</v>
      </c>
      <c r="M15" s="157">
        <f t="shared" si="2"/>
        <v>0</v>
      </c>
      <c r="N15" s="59">
        <v>0</v>
      </c>
    </row>
    <row r="16" spans="1:14" ht="21">
      <c r="A16" s="41">
        <v>12</v>
      </c>
      <c r="B16" s="42" t="s">
        <v>215</v>
      </c>
      <c r="C16" s="43">
        <v>1755</v>
      </c>
      <c r="D16" s="42" t="s">
        <v>23</v>
      </c>
      <c r="E16" s="42" t="s">
        <v>23</v>
      </c>
      <c r="F16" s="42" t="s">
        <v>23</v>
      </c>
      <c r="G16" s="42">
        <f t="shared" si="0"/>
        <v>0</v>
      </c>
      <c r="H16" s="42">
        <v>2</v>
      </c>
      <c r="I16" s="42" t="s">
        <v>23</v>
      </c>
      <c r="J16" s="42">
        <v>1</v>
      </c>
      <c r="K16" s="146">
        <f t="shared" si="1"/>
        <v>3</v>
      </c>
      <c r="L16" s="44">
        <v>3</v>
      </c>
      <c r="M16" s="156">
        <f t="shared" si="2"/>
        <v>0.17094017094017094</v>
      </c>
      <c r="N16" s="44">
        <v>0</v>
      </c>
    </row>
    <row r="17" spans="1:14" ht="21">
      <c r="A17" s="116">
        <v>13</v>
      </c>
      <c r="B17" s="116" t="s">
        <v>273</v>
      </c>
      <c r="C17" s="116"/>
      <c r="D17" s="116">
        <v>259</v>
      </c>
      <c r="E17" s="116">
        <v>147</v>
      </c>
      <c r="F17" s="116">
        <v>148</v>
      </c>
      <c r="G17" s="117">
        <f t="shared" si="0"/>
        <v>554</v>
      </c>
      <c r="H17" s="116">
        <v>164</v>
      </c>
      <c r="I17" s="116">
        <v>81</v>
      </c>
      <c r="J17" s="116">
        <v>109</v>
      </c>
      <c r="K17" s="158">
        <f>SUM(H17:J17)</f>
        <v>354</v>
      </c>
      <c r="L17" s="116">
        <v>4</v>
      </c>
      <c r="M17" s="116"/>
      <c r="N17" s="116"/>
    </row>
    <row r="18" ht="21">
      <c r="N18" s="40">
        <f>SUM(N5:N16)</f>
        <v>2</v>
      </c>
    </row>
  </sheetData>
  <sheetProtection/>
  <mergeCells count="8">
    <mergeCell ref="K3:K4"/>
    <mergeCell ref="L3:L4"/>
    <mergeCell ref="A1:N1"/>
    <mergeCell ref="D2:L2"/>
    <mergeCell ref="M2:M3"/>
    <mergeCell ref="B3:B4"/>
    <mergeCell ref="D3:G3"/>
    <mergeCell ref="H3:J3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0"/>
  <sheetViews>
    <sheetView showGridLines="0" zoomScalePageLayoutView="0" workbookViewId="0" topLeftCell="A1">
      <selection activeCell="D11" sqref="D11"/>
    </sheetView>
  </sheetViews>
  <sheetFormatPr defaultColWidth="9.140625" defaultRowHeight="15"/>
  <cols>
    <col min="1" max="1" width="6.00390625" style="40" bestFit="1" customWidth="1"/>
    <col min="2" max="2" width="32.28125" style="40" customWidth="1"/>
    <col min="3" max="3" width="10.57421875" style="40" bestFit="1" customWidth="1"/>
    <col min="4" max="6" width="3.8515625" style="40" bestFit="1" customWidth="1"/>
    <col min="7" max="7" width="9.00390625" style="40" customWidth="1"/>
    <col min="8" max="10" width="3.8515625" style="40" bestFit="1" customWidth="1"/>
    <col min="11" max="11" width="7.421875" style="40" bestFit="1" customWidth="1"/>
    <col min="12" max="12" width="9.00390625" style="40" customWidth="1"/>
    <col min="13" max="13" width="13.8515625" style="40" bestFit="1" customWidth="1"/>
    <col min="14" max="16384" width="9.00390625" style="40" customWidth="1"/>
  </cols>
  <sheetData>
    <row r="1" spans="1:14" s="113" customFormat="1" ht="21">
      <c r="A1" s="125" t="s">
        <v>240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42" customFormat="1" ht="21">
      <c r="A2" s="140"/>
      <c r="B2" s="140"/>
      <c r="C2" s="141"/>
      <c r="D2" s="129" t="s">
        <v>0</v>
      </c>
      <c r="E2" s="130"/>
      <c r="F2" s="130"/>
      <c r="G2" s="130"/>
      <c r="H2" s="130"/>
      <c r="I2" s="130"/>
      <c r="J2" s="130"/>
      <c r="K2" s="130"/>
      <c r="L2" s="131"/>
      <c r="M2" s="132" t="s">
        <v>5</v>
      </c>
      <c r="N2" s="141"/>
    </row>
    <row r="3" spans="1:14" s="142" customFormat="1" ht="26.25" customHeight="1">
      <c r="A3" s="143" t="s">
        <v>1</v>
      </c>
      <c r="B3" s="133" t="s">
        <v>2</v>
      </c>
      <c r="C3" s="134"/>
      <c r="D3" s="129" t="s">
        <v>3</v>
      </c>
      <c r="E3" s="130"/>
      <c r="F3" s="130"/>
      <c r="G3" s="135"/>
      <c r="H3" s="129" t="s">
        <v>4</v>
      </c>
      <c r="I3" s="130"/>
      <c r="J3" s="135"/>
      <c r="K3" s="136" t="s">
        <v>11</v>
      </c>
      <c r="L3" s="136" t="s">
        <v>12</v>
      </c>
      <c r="M3" s="137"/>
      <c r="N3" s="144"/>
    </row>
    <row r="4" spans="1:14" s="142" customFormat="1" ht="42.75" customHeight="1">
      <c r="A4" s="145"/>
      <c r="B4" s="138"/>
      <c r="C4" s="139" t="s">
        <v>6</v>
      </c>
      <c r="D4" s="139" t="s">
        <v>7</v>
      </c>
      <c r="E4" s="139" t="s">
        <v>8</v>
      </c>
      <c r="F4" s="139" t="s">
        <v>9</v>
      </c>
      <c r="G4" s="139" t="s">
        <v>10</v>
      </c>
      <c r="H4" s="139" t="s">
        <v>7</v>
      </c>
      <c r="I4" s="139" t="s">
        <v>8</v>
      </c>
      <c r="J4" s="139" t="s">
        <v>9</v>
      </c>
      <c r="K4" s="136"/>
      <c r="L4" s="136"/>
      <c r="M4" s="139" t="s">
        <v>13</v>
      </c>
      <c r="N4" s="139" t="s">
        <v>14</v>
      </c>
    </row>
    <row r="5" spans="1:14" ht="42">
      <c r="A5" s="41">
        <v>1</v>
      </c>
      <c r="B5" s="42" t="s">
        <v>220</v>
      </c>
      <c r="C5" s="43">
        <v>1952</v>
      </c>
      <c r="D5" s="42" t="s">
        <v>23</v>
      </c>
      <c r="E5" s="42">
        <v>1</v>
      </c>
      <c r="F5" s="42">
        <v>1</v>
      </c>
      <c r="G5" s="42">
        <f>SUM(D5:F5)</f>
        <v>2</v>
      </c>
      <c r="H5" s="42">
        <v>133</v>
      </c>
      <c r="I5" s="42">
        <v>5</v>
      </c>
      <c r="J5" s="42">
        <v>4</v>
      </c>
      <c r="K5" s="44">
        <f>SUM(H5:J5)</f>
        <v>142</v>
      </c>
      <c r="L5" s="44">
        <f>G5+K5</f>
        <v>144</v>
      </c>
      <c r="M5" s="118">
        <f>L5*100/C5</f>
        <v>7.377049180327869</v>
      </c>
      <c r="N5" s="44">
        <v>1</v>
      </c>
    </row>
    <row r="6" spans="1:14" ht="21">
      <c r="A6" s="41">
        <v>2</v>
      </c>
      <c r="B6" s="42" t="s">
        <v>221</v>
      </c>
      <c r="C6" s="43">
        <v>1028</v>
      </c>
      <c r="D6" s="42" t="s">
        <v>23</v>
      </c>
      <c r="E6" s="42" t="s">
        <v>23</v>
      </c>
      <c r="F6" s="42" t="s">
        <v>23</v>
      </c>
      <c r="G6" s="42">
        <f>SUM(D6:F6)</f>
        <v>0</v>
      </c>
      <c r="H6" s="42" t="s">
        <v>23</v>
      </c>
      <c r="I6" s="42" t="s">
        <v>23</v>
      </c>
      <c r="J6" s="42" t="s">
        <v>23</v>
      </c>
      <c r="K6" s="44">
        <f>SUM(H6:J6)</f>
        <v>0</v>
      </c>
      <c r="L6" s="44">
        <f>G6+K6</f>
        <v>0</v>
      </c>
      <c r="M6" s="118">
        <f>L6*100/C6</f>
        <v>0</v>
      </c>
      <c r="N6" s="44">
        <v>0</v>
      </c>
    </row>
    <row r="7" spans="1:14" s="45" customFormat="1" ht="21">
      <c r="A7" s="56">
        <v>3</v>
      </c>
      <c r="B7" s="57" t="s">
        <v>219</v>
      </c>
      <c r="C7" s="58">
        <v>1733</v>
      </c>
      <c r="D7" s="57" t="s">
        <v>23</v>
      </c>
      <c r="E7" s="57" t="s">
        <v>23</v>
      </c>
      <c r="F7" s="57" t="s">
        <v>23</v>
      </c>
      <c r="G7" s="57">
        <f>SUM(D7:F7)</f>
        <v>0</v>
      </c>
      <c r="H7" s="57" t="s">
        <v>23</v>
      </c>
      <c r="I7" s="57">
        <v>1</v>
      </c>
      <c r="J7" s="57" t="s">
        <v>23</v>
      </c>
      <c r="K7" s="59">
        <f>SUM(H7:J7)</f>
        <v>1</v>
      </c>
      <c r="L7" s="59">
        <f>G7+K7</f>
        <v>1</v>
      </c>
      <c r="M7" s="128">
        <f>L7*100/C7</f>
        <v>0.05770340450086555</v>
      </c>
      <c r="N7" s="59">
        <v>0</v>
      </c>
    </row>
    <row r="8" spans="1:14" ht="21">
      <c r="A8" s="41">
        <v>4</v>
      </c>
      <c r="B8" s="42" t="s">
        <v>222</v>
      </c>
      <c r="C8" s="43">
        <v>1267</v>
      </c>
      <c r="D8" s="42">
        <v>8</v>
      </c>
      <c r="E8" s="42">
        <v>3</v>
      </c>
      <c r="F8" s="42" t="s">
        <v>23</v>
      </c>
      <c r="G8" s="42">
        <f>SUM(D8:F8)</f>
        <v>11</v>
      </c>
      <c r="H8" s="42">
        <v>10</v>
      </c>
      <c r="I8" s="42">
        <v>3</v>
      </c>
      <c r="J8" s="42" t="s">
        <v>23</v>
      </c>
      <c r="K8" s="44">
        <f>SUM(H8:J8)</f>
        <v>13</v>
      </c>
      <c r="L8" s="44">
        <f>G8+K8</f>
        <v>24</v>
      </c>
      <c r="M8" s="118">
        <f>L8*100/C8</f>
        <v>1.8942383583267561</v>
      </c>
      <c r="N8" s="44">
        <v>0</v>
      </c>
    </row>
    <row r="9" spans="1:14" ht="21">
      <c r="A9" s="116">
        <v>5</v>
      </c>
      <c r="B9" s="116" t="s">
        <v>274</v>
      </c>
      <c r="C9" s="116"/>
      <c r="D9" s="116">
        <v>183</v>
      </c>
      <c r="E9" s="116">
        <v>110</v>
      </c>
      <c r="F9" s="116">
        <v>136</v>
      </c>
      <c r="G9" s="117">
        <f>SUM(D9:F9)</f>
        <v>429</v>
      </c>
      <c r="H9" s="116">
        <v>202</v>
      </c>
      <c r="I9" s="116">
        <v>139</v>
      </c>
      <c r="J9" s="116">
        <v>168</v>
      </c>
      <c r="K9" s="116">
        <f>SUM(H9:J9)</f>
        <v>509</v>
      </c>
      <c r="L9" s="116">
        <f>G9+K9</f>
        <v>938</v>
      </c>
      <c r="M9" s="116"/>
      <c r="N9" s="116"/>
    </row>
    <row r="10" ht="21">
      <c r="N10" s="40">
        <v>1</v>
      </c>
    </row>
  </sheetData>
  <sheetProtection/>
  <mergeCells count="8">
    <mergeCell ref="K3:K4"/>
    <mergeCell ref="L3:L4"/>
    <mergeCell ref="A1:N1"/>
    <mergeCell ref="D2:L2"/>
    <mergeCell ref="M2:M3"/>
    <mergeCell ref="B3:B4"/>
    <mergeCell ref="D3:G3"/>
    <mergeCell ref="H3:J3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6.421875" style="4" bestFit="1" customWidth="1"/>
    <col min="2" max="2" width="16.28125" style="4" customWidth="1"/>
    <col min="3" max="3" width="59.00390625" style="4" customWidth="1"/>
    <col min="4" max="16384" width="9.00390625" style="4" customWidth="1"/>
  </cols>
  <sheetData>
    <row r="1" ht="21">
      <c r="A1" s="29" t="s">
        <v>256</v>
      </c>
    </row>
    <row r="2" spans="1:13" ht="39.75" customHeight="1">
      <c r="A2" s="22" t="s">
        <v>1</v>
      </c>
      <c r="B2" s="23" t="s">
        <v>223</v>
      </c>
      <c r="C2" s="23" t="s">
        <v>257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63">
      <c r="A3" s="24">
        <v>1</v>
      </c>
      <c r="B3" s="25" t="s">
        <v>224</v>
      </c>
      <c r="C3" s="26" t="s">
        <v>258</v>
      </c>
      <c r="D3" s="6"/>
      <c r="E3" s="5"/>
      <c r="F3" s="5"/>
      <c r="G3" s="5"/>
      <c r="H3" s="5"/>
      <c r="I3" s="5"/>
      <c r="J3" s="5"/>
      <c r="K3" s="5"/>
      <c r="L3" s="5"/>
      <c r="M3" s="5"/>
    </row>
    <row r="4" spans="1:13" ht="21">
      <c r="A4" s="22">
        <v>2</v>
      </c>
      <c r="B4" s="27" t="s">
        <v>225</v>
      </c>
      <c r="C4" s="27" t="s">
        <v>241</v>
      </c>
      <c r="D4" s="6"/>
      <c r="E4" s="5"/>
      <c r="F4" s="5"/>
      <c r="G4" s="5"/>
      <c r="H4" s="5"/>
      <c r="I4" s="5"/>
      <c r="J4" s="5"/>
      <c r="K4" s="5"/>
      <c r="L4" s="5"/>
      <c r="M4" s="5"/>
    </row>
    <row r="5" spans="1:13" ht="21">
      <c r="A5" s="22">
        <v>3</v>
      </c>
      <c r="B5" s="27" t="s">
        <v>226</v>
      </c>
      <c r="C5" s="27" t="s">
        <v>242</v>
      </c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1">
      <c r="A6" s="22">
        <v>4</v>
      </c>
      <c r="B6" s="27" t="s">
        <v>227</v>
      </c>
      <c r="C6" s="28" t="s">
        <v>243</v>
      </c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1">
      <c r="A7" s="22">
        <v>5</v>
      </c>
      <c r="B7" s="27" t="s">
        <v>228</v>
      </c>
      <c r="C7" s="27" t="s">
        <v>244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42">
      <c r="A8" s="22">
        <v>6</v>
      </c>
      <c r="B8" s="27" t="s">
        <v>229</v>
      </c>
      <c r="C8" s="28" t="s">
        <v>245</v>
      </c>
      <c r="D8" s="6"/>
      <c r="E8" s="5"/>
      <c r="F8" s="5"/>
      <c r="G8" s="5"/>
      <c r="H8" s="5"/>
      <c r="I8" s="5"/>
      <c r="J8" s="5"/>
      <c r="K8" s="5"/>
      <c r="L8" s="5"/>
      <c r="M8" s="5"/>
    </row>
    <row r="9" spans="1:13" ht="21">
      <c r="A9" s="22">
        <v>7</v>
      </c>
      <c r="B9" s="27" t="s">
        <v>230</v>
      </c>
      <c r="C9" s="27" t="s">
        <v>246</v>
      </c>
      <c r="D9" s="6"/>
      <c r="E9" s="5"/>
      <c r="F9" s="5"/>
      <c r="G9" s="5"/>
      <c r="H9" s="5"/>
      <c r="I9" s="5"/>
      <c r="J9" s="5"/>
      <c r="K9" s="5"/>
      <c r="L9" s="5"/>
      <c r="M9" s="5"/>
    </row>
    <row r="10" spans="1:13" ht="42">
      <c r="A10" s="22">
        <v>8</v>
      </c>
      <c r="B10" s="27" t="s">
        <v>231</v>
      </c>
      <c r="C10" s="27" t="s">
        <v>247</v>
      </c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21">
      <c r="A11" s="22">
        <v>9</v>
      </c>
      <c r="B11" s="27" t="s">
        <v>232</v>
      </c>
      <c r="C11" s="27" t="s">
        <v>248</v>
      </c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21">
      <c r="A12" s="22">
        <v>10</v>
      </c>
      <c r="B12" s="27" t="s">
        <v>233</v>
      </c>
      <c r="C12" s="27" t="s">
        <v>249</v>
      </c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21">
      <c r="A13" s="22">
        <v>11</v>
      </c>
      <c r="B13" s="27" t="s">
        <v>234</v>
      </c>
      <c r="C13" s="27" t="s">
        <v>250</v>
      </c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21">
      <c r="A14" s="22">
        <v>12</v>
      </c>
      <c r="B14" s="27" t="s">
        <v>235</v>
      </c>
      <c r="C14" s="27" t="s">
        <v>251</v>
      </c>
      <c r="D14" s="6"/>
      <c r="E14" s="5"/>
      <c r="F14" s="5"/>
      <c r="G14" s="5"/>
      <c r="H14" s="5"/>
      <c r="I14" s="5"/>
      <c r="J14" s="5"/>
      <c r="K14" s="5"/>
      <c r="L14" s="5"/>
      <c r="M14" s="5"/>
    </row>
    <row r="15" spans="1:13" ht="21">
      <c r="A15" s="22">
        <v>13</v>
      </c>
      <c r="B15" s="27" t="s">
        <v>236</v>
      </c>
      <c r="C15" s="27" t="s">
        <v>252</v>
      </c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21">
      <c r="A16" s="22">
        <v>14</v>
      </c>
      <c r="B16" s="27" t="s">
        <v>237</v>
      </c>
      <c r="C16" s="28" t="s">
        <v>253</v>
      </c>
      <c r="D16" s="6"/>
      <c r="E16" s="5"/>
      <c r="F16" s="5"/>
      <c r="G16" s="5"/>
      <c r="H16" s="5"/>
      <c r="I16" s="5"/>
      <c r="J16" s="5"/>
      <c r="K16" s="5"/>
      <c r="L16" s="5"/>
      <c r="M16" s="5"/>
    </row>
    <row r="17" spans="1:13" ht="42">
      <c r="A17" s="22">
        <v>15</v>
      </c>
      <c r="B17" s="27" t="s">
        <v>238</v>
      </c>
      <c r="C17" s="27" t="s">
        <v>254</v>
      </c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21">
      <c r="A18" s="22">
        <v>16</v>
      </c>
      <c r="B18" s="27" t="s">
        <v>239</v>
      </c>
      <c r="C18" s="27" t="s">
        <v>255</v>
      </c>
      <c r="D18" s="5"/>
      <c r="E18" s="5"/>
      <c r="F18" s="5"/>
      <c r="G18" s="5"/>
      <c r="H18" s="5"/>
      <c r="I18" s="5"/>
      <c r="J18" s="5"/>
      <c r="K18" s="5"/>
      <c r="L18" s="5"/>
      <c r="M18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showGridLines="0" zoomScalePageLayoutView="0" workbookViewId="0" topLeftCell="A13">
      <selection activeCell="A19" sqref="A19:IV19"/>
    </sheetView>
  </sheetViews>
  <sheetFormatPr defaultColWidth="9.140625" defaultRowHeight="15"/>
  <cols>
    <col min="1" max="1" width="6.00390625" style="61" bestFit="1" customWidth="1"/>
    <col min="2" max="2" width="32.57421875" style="61" customWidth="1"/>
    <col min="3" max="3" width="9.140625" style="61" bestFit="1" customWidth="1"/>
    <col min="4" max="6" width="3.8515625" style="61" bestFit="1" customWidth="1"/>
    <col min="7" max="7" width="6.8515625" style="61" bestFit="1" customWidth="1"/>
    <col min="8" max="9" width="3.8515625" style="61" bestFit="1" customWidth="1"/>
    <col min="10" max="10" width="4.8515625" style="61" bestFit="1" customWidth="1"/>
    <col min="11" max="11" width="7.7109375" style="61" bestFit="1" customWidth="1"/>
    <col min="12" max="12" width="10.28125" style="61" bestFit="1" customWidth="1"/>
    <col min="13" max="13" width="14.28125" style="61" customWidth="1"/>
    <col min="14" max="14" width="9.140625" style="61" bestFit="1" customWidth="1"/>
    <col min="15" max="16384" width="9.00390625" style="61" customWidth="1"/>
  </cols>
  <sheetData>
    <row r="1" spans="1:14" ht="21">
      <c r="A1" s="60" t="s">
        <v>240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4.25" customHeight="1">
      <c r="A2" s="62"/>
      <c r="B2" s="62"/>
      <c r="C2" s="63"/>
      <c r="D2" s="64" t="s">
        <v>0</v>
      </c>
      <c r="E2" s="65"/>
      <c r="F2" s="65"/>
      <c r="G2" s="65"/>
      <c r="H2" s="65"/>
      <c r="I2" s="65"/>
      <c r="J2" s="65"/>
      <c r="K2" s="65"/>
      <c r="L2" s="66"/>
      <c r="M2" s="67" t="s">
        <v>5</v>
      </c>
      <c r="N2" s="63"/>
    </row>
    <row r="3" spans="1:14" ht="21">
      <c r="A3" s="68" t="s">
        <v>1</v>
      </c>
      <c r="B3" s="69" t="s">
        <v>2</v>
      </c>
      <c r="C3" s="70"/>
      <c r="D3" s="64" t="s">
        <v>3</v>
      </c>
      <c r="E3" s="65"/>
      <c r="F3" s="65"/>
      <c r="G3" s="71"/>
      <c r="H3" s="64" t="s">
        <v>4</v>
      </c>
      <c r="I3" s="65"/>
      <c r="J3" s="71"/>
      <c r="K3" s="72" t="s">
        <v>11</v>
      </c>
      <c r="L3" s="72" t="s">
        <v>12</v>
      </c>
      <c r="M3" s="73"/>
      <c r="N3" s="74"/>
    </row>
    <row r="4" spans="1:14" ht="63">
      <c r="A4" s="75"/>
      <c r="B4" s="76"/>
      <c r="C4" s="77" t="s">
        <v>6</v>
      </c>
      <c r="D4" s="77" t="s">
        <v>7</v>
      </c>
      <c r="E4" s="77" t="s">
        <v>8</v>
      </c>
      <c r="F4" s="77" t="s">
        <v>9</v>
      </c>
      <c r="G4" s="77" t="s">
        <v>10</v>
      </c>
      <c r="H4" s="77" t="s">
        <v>7</v>
      </c>
      <c r="I4" s="77" t="s">
        <v>8</v>
      </c>
      <c r="J4" s="77" t="s">
        <v>9</v>
      </c>
      <c r="K4" s="72"/>
      <c r="L4" s="72"/>
      <c r="M4" s="77" t="s">
        <v>13</v>
      </c>
      <c r="N4" s="77" t="s">
        <v>14</v>
      </c>
    </row>
    <row r="5" spans="1:14" ht="21">
      <c r="A5" s="75">
        <v>1</v>
      </c>
      <c r="B5" s="78" t="s">
        <v>45</v>
      </c>
      <c r="C5" s="79">
        <v>2431</v>
      </c>
      <c r="D5" s="78">
        <v>42</v>
      </c>
      <c r="E5" s="78">
        <v>17</v>
      </c>
      <c r="F5" s="78">
        <v>17</v>
      </c>
      <c r="G5" s="78">
        <f>SUM(D5:F5)</f>
        <v>76</v>
      </c>
      <c r="H5" s="78">
        <v>55</v>
      </c>
      <c r="I5" s="78">
        <v>19</v>
      </c>
      <c r="J5" s="78">
        <v>36</v>
      </c>
      <c r="K5" s="80">
        <f>SUM(H5:J5)</f>
        <v>110</v>
      </c>
      <c r="L5" s="81">
        <f>G5+K5</f>
        <v>186</v>
      </c>
      <c r="M5" s="82">
        <f>L5*100/C5</f>
        <v>7.65117235705471</v>
      </c>
      <c r="N5" s="80">
        <v>1</v>
      </c>
    </row>
    <row r="6" spans="1:14" ht="21">
      <c r="A6" s="75">
        <v>2</v>
      </c>
      <c r="B6" s="78" t="s">
        <v>46</v>
      </c>
      <c r="C6" s="79">
        <v>3841</v>
      </c>
      <c r="D6" s="78">
        <v>8</v>
      </c>
      <c r="E6" s="78">
        <v>5</v>
      </c>
      <c r="F6" s="78">
        <v>6</v>
      </c>
      <c r="G6" s="78">
        <f aca="true" t="shared" si="0" ref="G6:G21">SUM(D6:F6)</f>
        <v>19</v>
      </c>
      <c r="H6" s="78">
        <v>12</v>
      </c>
      <c r="I6" s="78">
        <v>7</v>
      </c>
      <c r="J6" s="78">
        <v>9</v>
      </c>
      <c r="K6" s="80">
        <f aca="true" t="shared" si="1" ref="K6:K21">SUM(H6:J6)</f>
        <v>28</v>
      </c>
      <c r="L6" s="81">
        <f aca="true" t="shared" si="2" ref="L6:L21">G6+K6</f>
        <v>47</v>
      </c>
      <c r="M6" s="82">
        <f aca="true" t="shared" si="3" ref="M6:M20">L6*100/C6</f>
        <v>1.2236396771674043</v>
      </c>
      <c r="N6" s="80">
        <v>0</v>
      </c>
    </row>
    <row r="7" spans="1:14" ht="21">
      <c r="A7" s="75">
        <v>3</v>
      </c>
      <c r="B7" s="78" t="s">
        <v>47</v>
      </c>
      <c r="C7" s="79">
        <v>4316</v>
      </c>
      <c r="D7" s="78">
        <v>127</v>
      </c>
      <c r="E7" s="78">
        <v>38</v>
      </c>
      <c r="F7" s="78">
        <v>26</v>
      </c>
      <c r="G7" s="78">
        <f t="shared" si="0"/>
        <v>191</v>
      </c>
      <c r="H7" s="78">
        <v>126</v>
      </c>
      <c r="I7" s="78">
        <v>47</v>
      </c>
      <c r="J7" s="78">
        <v>40</v>
      </c>
      <c r="K7" s="80">
        <f t="shared" si="1"/>
        <v>213</v>
      </c>
      <c r="L7" s="81">
        <f t="shared" si="2"/>
        <v>404</v>
      </c>
      <c r="M7" s="82">
        <f t="shared" si="3"/>
        <v>9.360518999073216</v>
      </c>
      <c r="N7" s="80">
        <v>1</v>
      </c>
    </row>
    <row r="8" spans="1:14" ht="21">
      <c r="A8" s="75">
        <v>4</v>
      </c>
      <c r="B8" s="78" t="s">
        <v>48</v>
      </c>
      <c r="C8" s="79">
        <v>7756</v>
      </c>
      <c r="D8" s="78" t="s">
        <v>23</v>
      </c>
      <c r="E8" s="78">
        <v>7</v>
      </c>
      <c r="F8" s="78">
        <v>285</v>
      </c>
      <c r="G8" s="78">
        <f t="shared" si="0"/>
        <v>292</v>
      </c>
      <c r="H8" s="78">
        <v>38</v>
      </c>
      <c r="I8" s="78">
        <v>42</v>
      </c>
      <c r="J8" s="78">
        <v>357</v>
      </c>
      <c r="K8" s="80">
        <f t="shared" si="1"/>
        <v>437</v>
      </c>
      <c r="L8" s="81">
        <f t="shared" si="2"/>
        <v>729</v>
      </c>
      <c r="M8" s="82">
        <f t="shared" si="3"/>
        <v>9.399174832387828</v>
      </c>
      <c r="N8" s="80">
        <v>1</v>
      </c>
    </row>
    <row r="9" spans="1:14" ht="21">
      <c r="A9" s="75">
        <v>5</v>
      </c>
      <c r="B9" s="78" t="s">
        <v>49</v>
      </c>
      <c r="C9" s="79">
        <v>3388</v>
      </c>
      <c r="D9" s="78" t="s">
        <v>23</v>
      </c>
      <c r="E9" s="78">
        <v>14</v>
      </c>
      <c r="F9" s="78">
        <v>24</v>
      </c>
      <c r="G9" s="78">
        <f t="shared" si="0"/>
        <v>38</v>
      </c>
      <c r="H9" s="78">
        <v>16</v>
      </c>
      <c r="I9" s="78">
        <v>17</v>
      </c>
      <c r="J9" s="78">
        <v>28</v>
      </c>
      <c r="K9" s="80">
        <f t="shared" si="1"/>
        <v>61</v>
      </c>
      <c r="L9" s="81">
        <f t="shared" si="2"/>
        <v>99</v>
      </c>
      <c r="M9" s="82">
        <f t="shared" si="3"/>
        <v>2.9220779220779223</v>
      </c>
      <c r="N9" s="80">
        <v>0</v>
      </c>
    </row>
    <row r="10" spans="1:14" ht="21">
      <c r="A10" s="75">
        <v>6</v>
      </c>
      <c r="B10" s="78" t="s">
        <v>50</v>
      </c>
      <c r="C10" s="79">
        <v>2138</v>
      </c>
      <c r="D10" s="78">
        <v>28</v>
      </c>
      <c r="E10" s="78">
        <v>25</v>
      </c>
      <c r="F10" s="78">
        <v>14</v>
      </c>
      <c r="G10" s="78">
        <f t="shared" si="0"/>
        <v>67</v>
      </c>
      <c r="H10" s="78">
        <v>27</v>
      </c>
      <c r="I10" s="78">
        <v>27</v>
      </c>
      <c r="J10" s="78">
        <v>28</v>
      </c>
      <c r="K10" s="80">
        <f t="shared" si="1"/>
        <v>82</v>
      </c>
      <c r="L10" s="81">
        <f t="shared" si="2"/>
        <v>149</v>
      </c>
      <c r="M10" s="82">
        <f t="shared" si="3"/>
        <v>6.969130028063611</v>
      </c>
      <c r="N10" s="80">
        <v>1</v>
      </c>
    </row>
    <row r="11" spans="1:14" ht="21">
      <c r="A11" s="75">
        <v>7</v>
      </c>
      <c r="B11" s="78" t="s">
        <v>51</v>
      </c>
      <c r="C11" s="79">
        <v>2801</v>
      </c>
      <c r="D11" s="78">
        <v>14</v>
      </c>
      <c r="E11" s="78">
        <v>9</v>
      </c>
      <c r="F11" s="78">
        <v>15</v>
      </c>
      <c r="G11" s="78">
        <f t="shared" si="0"/>
        <v>38</v>
      </c>
      <c r="H11" s="78">
        <v>13</v>
      </c>
      <c r="I11" s="78">
        <v>13</v>
      </c>
      <c r="J11" s="78">
        <v>8</v>
      </c>
      <c r="K11" s="80">
        <f t="shared" si="1"/>
        <v>34</v>
      </c>
      <c r="L11" s="81">
        <f t="shared" si="2"/>
        <v>72</v>
      </c>
      <c r="M11" s="82">
        <f t="shared" si="3"/>
        <v>2.570510531952874</v>
      </c>
      <c r="N11" s="80">
        <v>0</v>
      </c>
    </row>
    <row r="12" spans="1:14" ht="21">
      <c r="A12" s="75">
        <v>8</v>
      </c>
      <c r="B12" s="78" t="s">
        <v>52</v>
      </c>
      <c r="C12" s="79">
        <v>2607</v>
      </c>
      <c r="D12" s="78">
        <v>37</v>
      </c>
      <c r="E12" s="78">
        <v>24</v>
      </c>
      <c r="F12" s="78">
        <v>19</v>
      </c>
      <c r="G12" s="78">
        <f t="shared" si="0"/>
        <v>80</v>
      </c>
      <c r="H12" s="78" t="s">
        <v>23</v>
      </c>
      <c r="I12" s="78">
        <v>13</v>
      </c>
      <c r="J12" s="78">
        <v>14</v>
      </c>
      <c r="K12" s="80">
        <f t="shared" si="1"/>
        <v>27</v>
      </c>
      <c r="L12" s="81">
        <f t="shared" si="2"/>
        <v>107</v>
      </c>
      <c r="M12" s="82">
        <f t="shared" si="3"/>
        <v>4.10433448408132</v>
      </c>
      <c r="N12" s="80">
        <v>0</v>
      </c>
    </row>
    <row r="13" spans="1:14" s="90" customFormat="1" ht="21">
      <c r="A13" s="84">
        <v>9</v>
      </c>
      <c r="B13" s="85" t="s">
        <v>53</v>
      </c>
      <c r="C13" s="86">
        <v>1639</v>
      </c>
      <c r="D13" s="85">
        <v>34</v>
      </c>
      <c r="E13" s="85">
        <v>11</v>
      </c>
      <c r="F13" s="85">
        <v>19</v>
      </c>
      <c r="G13" s="85">
        <f t="shared" si="0"/>
        <v>64</v>
      </c>
      <c r="H13" s="85">
        <v>34</v>
      </c>
      <c r="I13" s="85">
        <v>14</v>
      </c>
      <c r="J13" s="85">
        <v>9</v>
      </c>
      <c r="K13" s="87">
        <f t="shared" si="1"/>
        <v>57</v>
      </c>
      <c r="L13" s="88">
        <f t="shared" si="2"/>
        <v>121</v>
      </c>
      <c r="M13" s="89">
        <f t="shared" si="3"/>
        <v>7.382550335570469</v>
      </c>
      <c r="N13" s="87">
        <v>1</v>
      </c>
    </row>
    <row r="14" spans="1:14" ht="21">
      <c r="A14" s="75">
        <v>10</v>
      </c>
      <c r="B14" s="78" t="s">
        <v>54</v>
      </c>
      <c r="C14" s="79">
        <v>2973</v>
      </c>
      <c r="D14" s="78">
        <v>39</v>
      </c>
      <c r="E14" s="78">
        <v>27</v>
      </c>
      <c r="F14" s="78">
        <v>25</v>
      </c>
      <c r="G14" s="78">
        <f t="shared" si="0"/>
        <v>91</v>
      </c>
      <c r="H14" s="78">
        <v>43</v>
      </c>
      <c r="I14" s="78">
        <v>37</v>
      </c>
      <c r="J14" s="78">
        <v>27</v>
      </c>
      <c r="K14" s="80">
        <f t="shared" si="1"/>
        <v>107</v>
      </c>
      <c r="L14" s="81">
        <f t="shared" si="2"/>
        <v>198</v>
      </c>
      <c r="M14" s="82">
        <f t="shared" si="3"/>
        <v>6.659939455095863</v>
      </c>
      <c r="N14" s="80">
        <v>1</v>
      </c>
    </row>
    <row r="15" spans="1:14" ht="21">
      <c r="A15" s="75">
        <v>11</v>
      </c>
      <c r="B15" s="78" t="s">
        <v>55</v>
      </c>
      <c r="C15" s="79">
        <v>4158</v>
      </c>
      <c r="D15" s="78">
        <v>88</v>
      </c>
      <c r="E15" s="78">
        <v>69</v>
      </c>
      <c r="F15" s="78">
        <v>87</v>
      </c>
      <c r="G15" s="78">
        <f t="shared" si="0"/>
        <v>244</v>
      </c>
      <c r="H15" s="78">
        <v>89</v>
      </c>
      <c r="I15" s="78">
        <v>79</v>
      </c>
      <c r="J15" s="78">
        <v>104</v>
      </c>
      <c r="K15" s="80">
        <f t="shared" si="1"/>
        <v>272</v>
      </c>
      <c r="L15" s="81">
        <f t="shared" si="2"/>
        <v>516</v>
      </c>
      <c r="M15" s="82">
        <f t="shared" si="3"/>
        <v>12.40981240981241</v>
      </c>
      <c r="N15" s="80">
        <v>1</v>
      </c>
    </row>
    <row r="16" spans="1:14" ht="21">
      <c r="A16" s="75">
        <v>12</v>
      </c>
      <c r="B16" s="78" t="s">
        <v>56</v>
      </c>
      <c r="C16" s="79">
        <v>5469</v>
      </c>
      <c r="D16" s="78">
        <v>94</v>
      </c>
      <c r="E16" s="78">
        <v>71</v>
      </c>
      <c r="F16" s="78">
        <v>62</v>
      </c>
      <c r="G16" s="78">
        <f t="shared" si="0"/>
        <v>227</v>
      </c>
      <c r="H16" s="78">
        <v>94</v>
      </c>
      <c r="I16" s="78">
        <v>75</v>
      </c>
      <c r="J16" s="78">
        <v>69</v>
      </c>
      <c r="K16" s="80">
        <f t="shared" si="1"/>
        <v>238</v>
      </c>
      <c r="L16" s="81">
        <f t="shared" si="2"/>
        <v>465</v>
      </c>
      <c r="M16" s="82">
        <f t="shared" si="3"/>
        <v>8.502468458584751</v>
      </c>
      <c r="N16" s="80">
        <v>1</v>
      </c>
    </row>
    <row r="17" spans="1:14" ht="21">
      <c r="A17" s="75">
        <v>13</v>
      </c>
      <c r="B17" s="78" t="s">
        <v>57</v>
      </c>
      <c r="C17" s="79">
        <v>2232</v>
      </c>
      <c r="D17" s="78">
        <v>41</v>
      </c>
      <c r="E17" s="78">
        <v>19</v>
      </c>
      <c r="F17" s="78">
        <v>8</v>
      </c>
      <c r="G17" s="78">
        <f t="shared" si="0"/>
        <v>68</v>
      </c>
      <c r="H17" s="78">
        <v>42</v>
      </c>
      <c r="I17" s="78">
        <v>21</v>
      </c>
      <c r="J17" s="78">
        <v>8</v>
      </c>
      <c r="K17" s="80">
        <f t="shared" si="1"/>
        <v>71</v>
      </c>
      <c r="L17" s="81">
        <f t="shared" si="2"/>
        <v>139</v>
      </c>
      <c r="M17" s="82">
        <f t="shared" si="3"/>
        <v>6.227598566308243</v>
      </c>
      <c r="N17" s="80">
        <v>1</v>
      </c>
    </row>
    <row r="18" spans="1:14" ht="21">
      <c r="A18" s="75">
        <v>14</v>
      </c>
      <c r="B18" s="78" t="s">
        <v>58</v>
      </c>
      <c r="C18" s="79">
        <v>2529</v>
      </c>
      <c r="D18" s="78" t="s">
        <v>23</v>
      </c>
      <c r="E18" s="78">
        <v>5</v>
      </c>
      <c r="F18" s="78">
        <v>1</v>
      </c>
      <c r="G18" s="78">
        <f t="shared" si="0"/>
        <v>6</v>
      </c>
      <c r="H18" s="78">
        <v>7</v>
      </c>
      <c r="I18" s="78">
        <v>19</v>
      </c>
      <c r="J18" s="78">
        <v>15</v>
      </c>
      <c r="K18" s="80">
        <f t="shared" si="1"/>
        <v>41</v>
      </c>
      <c r="L18" s="81">
        <f t="shared" si="2"/>
        <v>47</v>
      </c>
      <c r="M18" s="82">
        <f t="shared" si="3"/>
        <v>1.8584420719652037</v>
      </c>
      <c r="N18" s="80">
        <v>0</v>
      </c>
    </row>
    <row r="19" spans="1:14" s="90" customFormat="1" ht="21">
      <c r="A19" s="84">
        <v>15</v>
      </c>
      <c r="B19" s="85" t="s">
        <v>59</v>
      </c>
      <c r="C19" s="86">
        <v>2472</v>
      </c>
      <c r="D19" s="85">
        <v>12</v>
      </c>
      <c r="E19" s="85">
        <v>18</v>
      </c>
      <c r="F19" s="85">
        <v>35</v>
      </c>
      <c r="G19" s="85">
        <f t="shared" si="0"/>
        <v>65</v>
      </c>
      <c r="H19" s="85">
        <v>11</v>
      </c>
      <c r="I19" s="85">
        <v>28</v>
      </c>
      <c r="J19" s="85">
        <v>49</v>
      </c>
      <c r="K19" s="87">
        <f t="shared" si="1"/>
        <v>88</v>
      </c>
      <c r="L19" s="88">
        <f t="shared" si="2"/>
        <v>153</v>
      </c>
      <c r="M19" s="89">
        <f t="shared" si="3"/>
        <v>6.189320388349515</v>
      </c>
      <c r="N19" s="87">
        <v>1</v>
      </c>
    </row>
    <row r="20" spans="1:14" ht="21">
      <c r="A20" s="75">
        <v>16</v>
      </c>
      <c r="B20" s="78" t="s">
        <v>60</v>
      </c>
      <c r="C20" s="79">
        <v>2909</v>
      </c>
      <c r="D20" s="78" t="s">
        <v>23</v>
      </c>
      <c r="E20" s="78" t="s">
        <v>23</v>
      </c>
      <c r="F20" s="78" t="s">
        <v>23</v>
      </c>
      <c r="G20" s="78">
        <f t="shared" si="0"/>
        <v>0</v>
      </c>
      <c r="H20" s="78" t="s">
        <v>23</v>
      </c>
      <c r="I20" s="78" t="s">
        <v>23</v>
      </c>
      <c r="J20" s="78" t="s">
        <v>23</v>
      </c>
      <c r="K20" s="80">
        <f t="shared" si="1"/>
        <v>0</v>
      </c>
      <c r="L20" s="81">
        <f t="shared" si="2"/>
        <v>0</v>
      </c>
      <c r="M20" s="82">
        <f t="shared" si="3"/>
        <v>0</v>
      </c>
      <c r="N20" s="80">
        <v>0</v>
      </c>
    </row>
    <row r="21" spans="1:13" ht="21">
      <c r="A21" s="83">
        <v>17</v>
      </c>
      <c r="B21" s="83" t="s">
        <v>260</v>
      </c>
      <c r="C21" s="83"/>
      <c r="D21" s="83">
        <v>766</v>
      </c>
      <c r="E21" s="83">
        <v>596</v>
      </c>
      <c r="F21" s="83">
        <v>573</v>
      </c>
      <c r="G21" s="78">
        <f t="shared" si="0"/>
        <v>1935</v>
      </c>
      <c r="H21" s="83">
        <v>769</v>
      </c>
      <c r="I21" s="83">
        <v>690</v>
      </c>
      <c r="J21" s="83">
        <v>3385</v>
      </c>
      <c r="K21" s="80">
        <f t="shared" si="1"/>
        <v>4844</v>
      </c>
      <c r="L21" s="81">
        <f t="shared" si="2"/>
        <v>6779</v>
      </c>
      <c r="M21" s="83"/>
    </row>
    <row r="22" ht="21">
      <c r="N22" s="83">
        <f>SUM(N5:N20)</f>
        <v>10</v>
      </c>
    </row>
  </sheetData>
  <sheetProtection/>
  <mergeCells count="8">
    <mergeCell ref="A1:N1"/>
    <mergeCell ref="D2:L2"/>
    <mergeCell ref="B3:B4"/>
    <mergeCell ref="D3:G3"/>
    <mergeCell ref="H3:J3"/>
    <mergeCell ref="M2:M3"/>
    <mergeCell ref="K3:K4"/>
    <mergeCell ref="L3:L4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showGridLines="0" zoomScalePageLayoutView="0" workbookViewId="0" topLeftCell="A1">
      <selection activeCell="A1" sqref="A1:IV4"/>
    </sheetView>
  </sheetViews>
  <sheetFormatPr defaultColWidth="9.140625" defaultRowHeight="15"/>
  <cols>
    <col min="1" max="1" width="5.8515625" style="45" bestFit="1" customWidth="1"/>
    <col min="2" max="2" width="34.57421875" style="45" customWidth="1"/>
    <col min="3" max="3" width="8.140625" style="45" customWidth="1"/>
    <col min="4" max="6" width="3.8515625" style="45" bestFit="1" customWidth="1"/>
    <col min="7" max="7" width="7.00390625" style="45" bestFit="1" customWidth="1"/>
    <col min="8" max="10" width="3.8515625" style="45" bestFit="1" customWidth="1"/>
    <col min="11" max="11" width="7.57421875" style="45" bestFit="1" customWidth="1"/>
    <col min="12" max="16384" width="9.00390625" style="45" customWidth="1"/>
  </cols>
  <sheetData>
    <row r="1" spans="1:14" s="92" customFormat="1" ht="19.5">
      <c r="A1" s="91" t="s">
        <v>240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92" customFormat="1" ht="19.5">
      <c r="A2" s="93"/>
      <c r="B2" s="93"/>
      <c r="C2" s="94"/>
      <c r="D2" s="95" t="s">
        <v>0</v>
      </c>
      <c r="E2" s="96"/>
      <c r="F2" s="96"/>
      <c r="G2" s="96"/>
      <c r="H2" s="96"/>
      <c r="I2" s="96"/>
      <c r="J2" s="96"/>
      <c r="K2" s="96"/>
      <c r="L2" s="97"/>
      <c r="M2" s="98" t="s">
        <v>5</v>
      </c>
      <c r="N2" s="94"/>
    </row>
    <row r="3" spans="1:14" s="92" customFormat="1" ht="26.25" customHeight="1">
      <c r="A3" s="99" t="s">
        <v>1</v>
      </c>
      <c r="B3" s="100" t="s">
        <v>2</v>
      </c>
      <c r="C3" s="101"/>
      <c r="D3" s="95" t="s">
        <v>3</v>
      </c>
      <c r="E3" s="96"/>
      <c r="F3" s="96"/>
      <c r="G3" s="102"/>
      <c r="H3" s="95" t="s">
        <v>4</v>
      </c>
      <c r="I3" s="96"/>
      <c r="J3" s="102"/>
      <c r="K3" s="103" t="s">
        <v>11</v>
      </c>
      <c r="L3" s="103" t="s">
        <v>12</v>
      </c>
      <c r="M3" s="104"/>
      <c r="N3" s="105"/>
    </row>
    <row r="4" spans="1:14" s="92" customFormat="1" ht="38.25" customHeight="1">
      <c r="A4" s="21"/>
      <c r="B4" s="106"/>
      <c r="C4" s="107" t="s">
        <v>6</v>
      </c>
      <c r="D4" s="107" t="s">
        <v>7</v>
      </c>
      <c r="E4" s="107" t="s">
        <v>8</v>
      </c>
      <c r="F4" s="107" t="s">
        <v>9</v>
      </c>
      <c r="G4" s="107" t="s">
        <v>10</v>
      </c>
      <c r="H4" s="107" t="s">
        <v>7</v>
      </c>
      <c r="I4" s="107" t="s">
        <v>8</v>
      </c>
      <c r="J4" s="107" t="s">
        <v>9</v>
      </c>
      <c r="K4" s="103"/>
      <c r="L4" s="103"/>
      <c r="M4" s="107" t="s">
        <v>13</v>
      </c>
      <c r="N4" s="107" t="s">
        <v>14</v>
      </c>
    </row>
    <row r="5" spans="1:14" ht="21">
      <c r="A5" s="56">
        <v>1</v>
      </c>
      <c r="B5" s="57" t="s">
        <v>61</v>
      </c>
      <c r="C5" s="58">
        <v>2687</v>
      </c>
      <c r="D5" s="57" t="s">
        <v>23</v>
      </c>
      <c r="E5" s="57" t="s">
        <v>23</v>
      </c>
      <c r="F5" s="57" t="s">
        <v>23</v>
      </c>
      <c r="G5" s="57">
        <f>SUM(D5:F5)</f>
        <v>0</v>
      </c>
      <c r="H5" s="57" t="s">
        <v>23</v>
      </c>
      <c r="I5" s="57" t="s">
        <v>23</v>
      </c>
      <c r="J5" s="57" t="s">
        <v>23</v>
      </c>
      <c r="K5" s="59">
        <f>SUM(H5:J5)</f>
        <v>0</v>
      </c>
      <c r="L5" s="59">
        <f>G5+K5</f>
        <v>0</v>
      </c>
      <c r="M5" s="108">
        <f>L5*100/C5</f>
        <v>0</v>
      </c>
      <c r="N5" s="59">
        <v>0</v>
      </c>
    </row>
    <row r="6" spans="1:14" ht="21">
      <c r="A6" s="56">
        <v>2</v>
      </c>
      <c r="B6" s="57" t="s">
        <v>62</v>
      </c>
      <c r="C6" s="58">
        <v>2901</v>
      </c>
      <c r="D6" s="57">
        <v>50</v>
      </c>
      <c r="E6" s="57">
        <v>21</v>
      </c>
      <c r="F6" s="57">
        <v>40</v>
      </c>
      <c r="G6" s="57">
        <f aca="true" t="shared" si="0" ref="G6:G17">SUM(D6:F6)</f>
        <v>111</v>
      </c>
      <c r="H6" s="57">
        <v>62</v>
      </c>
      <c r="I6" s="57">
        <v>53</v>
      </c>
      <c r="J6" s="57">
        <v>132</v>
      </c>
      <c r="K6" s="59">
        <f aca="true" t="shared" si="1" ref="K6:K16">SUM(H6:J6)</f>
        <v>247</v>
      </c>
      <c r="L6" s="59">
        <f aca="true" t="shared" si="2" ref="L6:L16">G6+K6</f>
        <v>358</v>
      </c>
      <c r="M6" s="108">
        <f aca="true" t="shared" si="3" ref="M6:M16">L6*100/C6</f>
        <v>12.340572216477076</v>
      </c>
      <c r="N6" s="59">
        <v>1</v>
      </c>
    </row>
    <row r="7" spans="1:14" ht="21">
      <c r="A7" s="56">
        <v>3</v>
      </c>
      <c r="B7" s="57" t="s">
        <v>63</v>
      </c>
      <c r="C7" s="58">
        <v>1416</v>
      </c>
      <c r="D7" s="57">
        <v>3</v>
      </c>
      <c r="E7" s="57">
        <v>1</v>
      </c>
      <c r="F7" s="57" t="s">
        <v>23</v>
      </c>
      <c r="G7" s="57">
        <f t="shared" si="0"/>
        <v>4</v>
      </c>
      <c r="H7" s="57">
        <v>16</v>
      </c>
      <c r="I7" s="57">
        <v>12</v>
      </c>
      <c r="J7" s="57">
        <v>84</v>
      </c>
      <c r="K7" s="59">
        <f t="shared" si="1"/>
        <v>112</v>
      </c>
      <c r="L7" s="59">
        <f t="shared" si="2"/>
        <v>116</v>
      </c>
      <c r="M7" s="108">
        <f t="shared" si="3"/>
        <v>8.192090395480227</v>
      </c>
      <c r="N7" s="59">
        <v>1</v>
      </c>
    </row>
    <row r="8" spans="1:14" ht="21">
      <c r="A8" s="56">
        <v>4</v>
      </c>
      <c r="B8" s="57" t="s">
        <v>64</v>
      </c>
      <c r="C8" s="58">
        <v>1263</v>
      </c>
      <c r="D8" s="57">
        <v>11</v>
      </c>
      <c r="E8" s="57">
        <v>7</v>
      </c>
      <c r="F8" s="57">
        <v>85</v>
      </c>
      <c r="G8" s="57">
        <f t="shared" si="0"/>
        <v>103</v>
      </c>
      <c r="H8" s="57" t="s">
        <v>23</v>
      </c>
      <c r="I8" s="57">
        <v>2</v>
      </c>
      <c r="J8" s="57" t="s">
        <v>23</v>
      </c>
      <c r="K8" s="59">
        <f t="shared" si="1"/>
        <v>2</v>
      </c>
      <c r="L8" s="59">
        <f t="shared" si="2"/>
        <v>105</v>
      </c>
      <c r="M8" s="108">
        <f t="shared" si="3"/>
        <v>8.31353919239905</v>
      </c>
      <c r="N8" s="59">
        <v>1</v>
      </c>
    </row>
    <row r="9" spans="1:15" ht="21">
      <c r="A9" s="109">
        <v>5</v>
      </c>
      <c r="B9" s="42" t="s">
        <v>65</v>
      </c>
      <c r="C9" s="110">
        <v>2182</v>
      </c>
      <c r="D9" s="42" t="s">
        <v>23</v>
      </c>
      <c r="E9" s="42" t="s">
        <v>23</v>
      </c>
      <c r="F9" s="42">
        <v>112</v>
      </c>
      <c r="G9" s="42">
        <f t="shared" si="0"/>
        <v>112</v>
      </c>
      <c r="H9" s="42" t="s">
        <v>23</v>
      </c>
      <c r="I9" s="42" t="s">
        <v>23</v>
      </c>
      <c r="J9" s="42">
        <v>215</v>
      </c>
      <c r="K9" s="111">
        <f t="shared" si="1"/>
        <v>215</v>
      </c>
      <c r="L9" s="111">
        <f t="shared" si="2"/>
        <v>327</v>
      </c>
      <c r="M9" s="112">
        <f t="shared" si="3"/>
        <v>14.986251145737855</v>
      </c>
      <c r="N9" s="111">
        <v>1</v>
      </c>
      <c r="O9" s="113"/>
    </row>
    <row r="10" spans="1:15" ht="21">
      <c r="A10" s="109">
        <v>6</v>
      </c>
      <c r="B10" s="42" t="s">
        <v>66</v>
      </c>
      <c r="C10" s="110">
        <v>1659</v>
      </c>
      <c r="D10" s="42">
        <v>1</v>
      </c>
      <c r="E10" s="42">
        <v>22</v>
      </c>
      <c r="F10" s="42">
        <v>140</v>
      </c>
      <c r="G10" s="42">
        <f t="shared" si="0"/>
        <v>163</v>
      </c>
      <c r="H10" s="42" t="s">
        <v>23</v>
      </c>
      <c r="I10" s="42">
        <v>19</v>
      </c>
      <c r="J10" s="42">
        <v>4</v>
      </c>
      <c r="K10" s="111">
        <f t="shared" si="1"/>
        <v>23</v>
      </c>
      <c r="L10" s="111">
        <f t="shared" si="2"/>
        <v>186</v>
      </c>
      <c r="M10" s="112">
        <f t="shared" si="3"/>
        <v>11.211573236889693</v>
      </c>
      <c r="N10" s="111">
        <v>1</v>
      </c>
      <c r="O10" s="113"/>
    </row>
    <row r="11" spans="1:15" ht="21">
      <c r="A11" s="109">
        <v>7</v>
      </c>
      <c r="B11" s="42" t="s">
        <v>67</v>
      </c>
      <c r="C11" s="110">
        <v>3102</v>
      </c>
      <c r="D11" s="42">
        <v>27</v>
      </c>
      <c r="E11" s="42">
        <v>42</v>
      </c>
      <c r="F11" s="42">
        <v>184</v>
      </c>
      <c r="G11" s="42">
        <f t="shared" si="0"/>
        <v>253</v>
      </c>
      <c r="H11" s="42">
        <v>26</v>
      </c>
      <c r="I11" s="42">
        <v>50</v>
      </c>
      <c r="J11" s="42">
        <v>95</v>
      </c>
      <c r="K11" s="111">
        <f t="shared" si="1"/>
        <v>171</v>
      </c>
      <c r="L11" s="111">
        <f t="shared" si="2"/>
        <v>424</v>
      </c>
      <c r="M11" s="112">
        <f t="shared" si="3"/>
        <v>13.668600902643457</v>
      </c>
      <c r="N11" s="111">
        <v>1</v>
      </c>
      <c r="O11" s="113"/>
    </row>
    <row r="12" spans="1:15" ht="21">
      <c r="A12" s="109">
        <v>8</v>
      </c>
      <c r="B12" s="42" t="s">
        <v>68</v>
      </c>
      <c r="C12" s="110">
        <v>1234</v>
      </c>
      <c r="D12" s="42">
        <v>5</v>
      </c>
      <c r="E12" s="42">
        <v>0</v>
      </c>
      <c r="F12" s="42">
        <v>0</v>
      </c>
      <c r="G12" s="42">
        <f t="shared" si="0"/>
        <v>5</v>
      </c>
      <c r="H12" s="42">
        <v>4</v>
      </c>
      <c r="I12" s="42" t="s">
        <v>23</v>
      </c>
      <c r="J12" s="42">
        <v>3</v>
      </c>
      <c r="K12" s="111">
        <f t="shared" si="1"/>
        <v>7</v>
      </c>
      <c r="L12" s="111">
        <f t="shared" si="2"/>
        <v>12</v>
      </c>
      <c r="M12" s="112">
        <f t="shared" si="3"/>
        <v>0.9724473257698542</v>
      </c>
      <c r="N12" s="111">
        <v>0</v>
      </c>
      <c r="O12" s="113"/>
    </row>
    <row r="13" spans="1:15" ht="21">
      <c r="A13" s="109">
        <v>9</v>
      </c>
      <c r="B13" s="42" t="s">
        <v>68</v>
      </c>
      <c r="C13" s="114">
        <v>1431</v>
      </c>
      <c r="D13" s="42">
        <v>0</v>
      </c>
      <c r="E13" s="42">
        <v>1</v>
      </c>
      <c r="F13" s="42">
        <v>124</v>
      </c>
      <c r="G13" s="42">
        <f t="shared" si="0"/>
        <v>125</v>
      </c>
      <c r="H13" s="42" t="s">
        <v>23</v>
      </c>
      <c r="I13" s="42">
        <v>1</v>
      </c>
      <c r="J13" s="42">
        <v>49</v>
      </c>
      <c r="K13" s="111">
        <f t="shared" si="1"/>
        <v>50</v>
      </c>
      <c r="L13" s="111">
        <f t="shared" si="2"/>
        <v>175</v>
      </c>
      <c r="M13" s="112">
        <f t="shared" si="3"/>
        <v>12.22921034241789</v>
      </c>
      <c r="N13" s="111">
        <v>1</v>
      </c>
      <c r="O13" s="113"/>
    </row>
    <row r="14" spans="1:15" ht="21">
      <c r="A14" s="109">
        <v>10</v>
      </c>
      <c r="B14" s="42" t="s">
        <v>69</v>
      </c>
      <c r="C14" s="110">
        <v>2482</v>
      </c>
      <c r="D14" s="42">
        <v>24</v>
      </c>
      <c r="E14" s="42">
        <v>31</v>
      </c>
      <c r="F14" s="42">
        <v>50</v>
      </c>
      <c r="G14" s="42">
        <f t="shared" si="0"/>
        <v>105</v>
      </c>
      <c r="H14" s="42">
        <v>24</v>
      </c>
      <c r="I14" s="42">
        <v>31</v>
      </c>
      <c r="J14" s="42">
        <v>53</v>
      </c>
      <c r="K14" s="111">
        <f t="shared" si="1"/>
        <v>108</v>
      </c>
      <c r="L14" s="111">
        <f t="shared" si="2"/>
        <v>213</v>
      </c>
      <c r="M14" s="112">
        <f t="shared" si="3"/>
        <v>8.581788879935536</v>
      </c>
      <c r="N14" s="111">
        <v>1</v>
      </c>
      <c r="O14" s="113"/>
    </row>
    <row r="15" spans="1:15" ht="21">
      <c r="A15" s="109">
        <v>11</v>
      </c>
      <c r="B15" s="42" t="s">
        <v>70</v>
      </c>
      <c r="C15" s="110">
        <v>3228</v>
      </c>
      <c r="D15" s="42">
        <v>34</v>
      </c>
      <c r="E15" s="42">
        <v>32</v>
      </c>
      <c r="F15" s="42">
        <v>5</v>
      </c>
      <c r="G15" s="42">
        <f t="shared" si="0"/>
        <v>71</v>
      </c>
      <c r="H15" s="42">
        <v>36</v>
      </c>
      <c r="I15" s="42">
        <v>46</v>
      </c>
      <c r="J15" s="42">
        <v>19</v>
      </c>
      <c r="K15" s="111">
        <f t="shared" si="1"/>
        <v>101</v>
      </c>
      <c r="L15" s="111">
        <f t="shared" si="2"/>
        <v>172</v>
      </c>
      <c r="M15" s="112">
        <f t="shared" si="3"/>
        <v>5.328376703841388</v>
      </c>
      <c r="N15" s="111">
        <v>1</v>
      </c>
      <c r="O15" s="113"/>
    </row>
    <row r="16" spans="1:15" ht="21">
      <c r="A16" s="109">
        <v>12</v>
      </c>
      <c r="B16" s="42" t="s">
        <v>71</v>
      </c>
      <c r="C16" s="110">
        <v>3166</v>
      </c>
      <c r="D16" s="42">
        <v>21</v>
      </c>
      <c r="E16" s="42">
        <v>15</v>
      </c>
      <c r="F16" s="42">
        <v>15</v>
      </c>
      <c r="G16" s="42">
        <f t="shared" si="0"/>
        <v>51</v>
      </c>
      <c r="H16" s="42">
        <v>21</v>
      </c>
      <c r="I16" s="42">
        <v>22</v>
      </c>
      <c r="J16" s="42">
        <v>20</v>
      </c>
      <c r="K16" s="111">
        <f t="shared" si="1"/>
        <v>63</v>
      </c>
      <c r="L16" s="111">
        <f t="shared" si="2"/>
        <v>114</v>
      </c>
      <c r="M16" s="112">
        <f t="shared" si="3"/>
        <v>3.6007580543272266</v>
      </c>
      <c r="N16" s="111">
        <v>0</v>
      </c>
      <c r="O16" s="113"/>
    </row>
    <row r="17" spans="1:15" ht="21">
      <c r="A17" s="115">
        <v>13</v>
      </c>
      <c r="B17" s="115" t="s">
        <v>261</v>
      </c>
      <c r="C17" s="115"/>
      <c r="D17" s="115">
        <v>691</v>
      </c>
      <c r="E17" s="115">
        <v>472</v>
      </c>
      <c r="F17" s="115">
        <v>440</v>
      </c>
      <c r="G17" s="115">
        <f t="shared" si="0"/>
        <v>1603</v>
      </c>
      <c r="H17" s="115">
        <v>374</v>
      </c>
      <c r="I17" s="115">
        <v>255</v>
      </c>
      <c r="J17" s="115">
        <v>207</v>
      </c>
      <c r="K17" s="115">
        <f>SUM(H17:J17)</f>
        <v>836</v>
      </c>
      <c r="L17" s="115">
        <f>G17+K17</f>
        <v>2439</v>
      </c>
      <c r="M17" s="115"/>
      <c r="O17" s="113"/>
    </row>
    <row r="18" ht="21">
      <c r="N18" s="115">
        <f>SUM(N5:N16)</f>
        <v>9</v>
      </c>
    </row>
  </sheetData>
  <sheetProtection/>
  <mergeCells count="8">
    <mergeCell ref="D2:L2"/>
    <mergeCell ref="B3:B4"/>
    <mergeCell ref="D3:G3"/>
    <mergeCell ref="H3:J3"/>
    <mergeCell ref="A1:N1"/>
    <mergeCell ref="M2:M3"/>
    <mergeCell ref="K3:K4"/>
    <mergeCell ref="L3:L4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showGridLines="0" zoomScalePageLayoutView="0" workbookViewId="0" topLeftCell="A4">
      <selection activeCell="P3" sqref="P3"/>
    </sheetView>
  </sheetViews>
  <sheetFormatPr defaultColWidth="9.140625" defaultRowHeight="15"/>
  <cols>
    <col min="1" max="1" width="6.00390625" style="45" bestFit="1" customWidth="1"/>
    <col min="2" max="2" width="38.28125" style="45" customWidth="1"/>
    <col min="3" max="3" width="8.140625" style="45" customWidth="1"/>
    <col min="4" max="6" width="3.8515625" style="45" bestFit="1" customWidth="1"/>
    <col min="7" max="7" width="6.57421875" style="45" bestFit="1" customWidth="1"/>
    <col min="8" max="10" width="3.8515625" style="45" bestFit="1" customWidth="1"/>
    <col min="11" max="11" width="7.421875" style="45" bestFit="1" customWidth="1"/>
    <col min="12" max="12" width="10.00390625" style="45" bestFit="1" customWidth="1"/>
    <col min="13" max="13" width="13.8515625" style="45" bestFit="1" customWidth="1"/>
    <col min="14" max="16384" width="9.00390625" style="45" customWidth="1"/>
  </cols>
  <sheetData>
    <row r="1" spans="1:14" ht="21">
      <c r="A1" s="119" t="s">
        <v>240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21">
      <c r="A2" s="46"/>
      <c r="B2" s="46"/>
      <c r="C2" s="47"/>
      <c r="D2" s="48" t="s">
        <v>0</v>
      </c>
      <c r="E2" s="49"/>
      <c r="F2" s="49"/>
      <c r="G2" s="49"/>
      <c r="H2" s="49"/>
      <c r="I2" s="49"/>
      <c r="J2" s="49"/>
      <c r="K2" s="49"/>
      <c r="L2" s="50"/>
      <c r="M2" s="51" t="s">
        <v>5</v>
      </c>
      <c r="N2" s="47"/>
    </row>
    <row r="3" spans="1:14" ht="21">
      <c r="A3" s="52" t="s">
        <v>1</v>
      </c>
      <c r="B3" s="120" t="s">
        <v>2</v>
      </c>
      <c r="C3" s="121"/>
      <c r="D3" s="48" t="s">
        <v>3</v>
      </c>
      <c r="E3" s="49"/>
      <c r="F3" s="49"/>
      <c r="G3" s="53"/>
      <c r="H3" s="48" t="s">
        <v>4</v>
      </c>
      <c r="I3" s="49"/>
      <c r="J3" s="53"/>
      <c r="K3" s="122" t="s">
        <v>11</v>
      </c>
      <c r="L3" s="122" t="s">
        <v>12</v>
      </c>
      <c r="M3" s="54"/>
      <c r="N3" s="55"/>
    </row>
    <row r="4" spans="1:14" ht="63">
      <c r="A4" s="56"/>
      <c r="B4" s="123"/>
      <c r="C4" s="124" t="s">
        <v>6</v>
      </c>
      <c r="D4" s="124" t="s">
        <v>7</v>
      </c>
      <c r="E4" s="124" t="s">
        <v>8</v>
      </c>
      <c r="F4" s="124" t="s">
        <v>9</v>
      </c>
      <c r="G4" s="124" t="s">
        <v>10</v>
      </c>
      <c r="H4" s="124" t="s">
        <v>7</v>
      </c>
      <c r="I4" s="124" t="s">
        <v>8</v>
      </c>
      <c r="J4" s="124" t="s">
        <v>9</v>
      </c>
      <c r="K4" s="122"/>
      <c r="L4" s="122"/>
      <c r="M4" s="124" t="s">
        <v>13</v>
      </c>
      <c r="N4" s="124" t="s">
        <v>14</v>
      </c>
    </row>
    <row r="5" spans="1:14" ht="24.75" customHeight="1">
      <c r="A5" s="56">
        <v>1</v>
      </c>
      <c r="B5" s="57" t="s">
        <v>72</v>
      </c>
      <c r="C5" s="58">
        <v>4265</v>
      </c>
      <c r="D5" s="24">
        <v>99</v>
      </c>
      <c r="E5" s="24">
        <v>184</v>
      </c>
      <c r="F5" s="24">
        <v>183</v>
      </c>
      <c r="G5" s="127">
        <f>SUM(H5:J5)</f>
        <v>508</v>
      </c>
      <c r="H5" s="57">
        <v>102</v>
      </c>
      <c r="I5" s="57">
        <v>198</v>
      </c>
      <c r="J5" s="57">
        <v>208</v>
      </c>
      <c r="K5" s="59">
        <f>G5+J5</f>
        <v>716</v>
      </c>
      <c r="L5" s="59">
        <f>K5+G5</f>
        <v>1224</v>
      </c>
      <c r="M5" s="128">
        <f>L5*100/C5</f>
        <v>28.69871043376319</v>
      </c>
      <c r="N5" s="59">
        <v>1</v>
      </c>
    </row>
    <row r="6" spans="1:14" ht="21">
      <c r="A6" s="56">
        <v>2</v>
      </c>
      <c r="B6" s="57" t="s">
        <v>73</v>
      </c>
      <c r="C6" s="58">
        <v>4337</v>
      </c>
      <c r="D6" s="24">
        <v>70</v>
      </c>
      <c r="E6" s="24">
        <v>160</v>
      </c>
      <c r="F6" s="24">
        <v>65</v>
      </c>
      <c r="G6" s="127">
        <f>SUM(H6:J6)</f>
        <v>241</v>
      </c>
      <c r="H6" s="57">
        <v>72</v>
      </c>
      <c r="I6" s="57">
        <v>102</v>
      </c>
      <c r="J6" s="57">
        <v>67</v>
      </c>
      <c r="K6" s="59">
        <f aca="true" t="shared" si="0" ref="K6:K17">G6+J6</f>
        <v>308</v>
      </c>
      <c r="L6" s="59">
        <f aca="true" t="shared" si="1" ref="L6:L17">K6+G6</f>
        <v>549</v>
      </c>
      <c r="M6" s="128">
        <f aca="true" t="shared" si="2" ref="M6:M16">L6*100/C6</f>
        <v>12.65851971408808</v>
      </c>
      <c r="N6" s="59">
        <v>1</v>
      </c>
    </row>
    <row r="7" spans="1:14" ht="21">
      <c r="A7" s="56">
        <v>3</v>
      </c>
      <c r="B7" s="57" t="s">
        <v>74</v>
      </c>
      <c r="C7" s="58">
        <v>4926</v>
      </c>
      <c r="D7" s="24">
        <v>97</v>
      </c>
      <c r="E7" s="24">
        <v>59</v>
      </c>
      <c r="F7" s="24">
        <v>10</v>
      </c>
      <c r="G7" s="127">
        <f>SUM(H7:J7)</f>
        <v>194</v>
      </c>
      <c r="H7" s="57">
        <v>97</v>
      </c>
      <c r="I7" s="57">
        <v>82</v>
      </c>
      <c r="J7" s="57">
        <v>15</v>
      </c>
      <c r="K7" s="59">
        <f t="shared" si="0"/>
        <v>209</v>
      </c>
      <c r="L7" s="59">
        <f t="shared" si="1"/>
        <v>403</v>
      </c>
      <c r="M7" s="128">
        <f t="shared" si="2"/>
        <v>8.181079983759643</v>
      </c>
      <c r="N7" s="59">
        <v>1</v>
      </c>
    </row>
    <row r="8" spans="1:14" ht="21">
      <c r="A8" s="56">
        <v>4</v>
      </c>
      <c r="B8" s="57" t="s">
        <v>75</v>
      </c>
      <c r="C8" s="58">
        <v>3247</v>
      </c>
      <c r="D8" s="24">
        <v>90</v>
      </c>
      <c r="E8" s="24">
        <v>88</v>
      </c>
      <c r="F8" s="24">
        <v>54</v>
      </c>
      <c r="G8" s="127">
        <f>SUM(H8:J8)</f>
        <v>259</v>
      </c>
      <c r="H8" s="57">
        <v>90</v>
      </c>
      <c r="I8" s="57">
        <v>99</v>
      </c>
      <c r="J8" s="57">
        <v>70</v>
      </c>
      <c r="K8" s="59">
        <f t="shared" si="0"/>
        <v>329</v>
      </c>
      <c r="L8" s="59">
        <f t="shared" si="1"/>
        <v>588</v>
      </c>
      <c r="M8" s="128">
        <f t="shared" si="2"/>
        <v>18.109023714197722</v>
      </c>
      <c r="N8" s="59">
        <v>1</v>
      </c>
    </row>
    <row r="9" spans="1:14" ht="21">
      <c r="A9" s="56">
        <v>5</v>
      </c>
      <c r="B9" s="57" t="s">
        <v>76</v>
      </c>
      <c r="C9" s="58">
        <v>2669</v>
      </c>
      <c r="D9" s="24">
        <v>23</v>
      </c>
      <c r="E9" s="24">
        <v>12</v>
      </c>
      <c r="F9" s="24">
        <v>13</v>
      </c>
      <c r="G9" s="127">
        <f>SUM(H9:J9)</f>
        <v>23</v>
      </c>
      <c r="H9" s="57">
        <v>6</v>
      </c>
      <c r="I9" s="57">
        <v>5</v>
      </c>
      <c r="J9" s="57">
        <v>12</v>
      </c>
      <c r="K9" s="59">
        <f t="shared" si="0"/>
        <v>35</v>
      </c>
      <c r="L9" s="59">
        <f t="shared" si="1"/>
        <v>58</v>
      </c>
      <c r="M9" s="128">
        <f t="shared" si="2"/>
        <v>2.173098538778569</v>
      </c>
      <c r="N9" s="59">
        <v>0</v>
      </c>
    </row>
    <row r="10" spans="1:14" ht="21">
      <c r="A10" s="56">
        <v>6</v>
      </c>
      <c r="B10" s="57" t="s">
        <v>77</v>
      </c>
      <c r="C10" s="58">
        <v>2651</v>
      </c>
      <c r="D10" s="57">
        <v>12</v>
      </c>
      <c r="E10" s="57">
        <v>33</v>
      </c>
      <c r="F10" s="57">
        <v>19</v>
      </c>
      <c r="G10" s="57">
        <f aca="true" t="shared" si="3" ref="G10:G17">SUM(D10:F10)</f>
        <v>64</v>
      </c>
      <c r="H10" s="57">
        <v>12</v>
      </c>
      <c r="I10" s="57">
        <v>32</v>
      </c>
      <c r="J10" s="57">
        <v>35</v>
      </c>
      <c r="K10" s="59">
        <f t="shared" si="0"/>
        <v>99</v>
      </c>
      <c r="L10" s="59">
        <f t="shared" si="1"/>
        <v>163</v>
      </c>
      <c r="M10" s="128">
        <f t="shared" si="2"/>
        <v>6.148623161071294</v>
      </c>
      <c r="N10" s="59">
        <v>1</v>
      </c>
    </row>
    <row r="11" spans="1:14" ht="21">
      <c r="A11" s="56">
        <v>7</v>
      </c>
      <c r="B11" s="57" t="s">
        <v>78</v>
      </c>
      <c r="C11" s="58">
        <v>1949</v>
      </c>
      <c r="D11" s="57">
        <v>13</v>
      </c>
      <c r="E11" s="57">
        <v>28</v>
      </c>
      <c r="F11" s="57">
        <v>28</v>
      </c>
      <c r="G11" s="57">
        <f t="shared" si="3"/>
        <v>69</v>
      </c>
      <c r="H11" s="57">
        <v>11</v>
      </c>
      <c r="I11" s="57">
        <v>30</v>
      </c>
      <c r="J11" s="57">
        <v>42</v>
      </c>
      <c r="K11" s="59">
        <f t="shared" si="0"/>
        <v>111</v>
      </c>
      <c r="L11" s="59">
        <f t="shared" si="1"/>
        <v>180</v>
      </c>
      <c r="M11" s="128">
        <f t="shared" si="2"/>
        <v>9.235505387378142</v>
      </c>
      <c r="N11" s="59">
        <v>1</v>
      </c>
    </row>
    <row r="12" spans="1:14" ht="21">
      <c r="A12" s="56">
        <v>8</v>
      </c>
      <c r="B12" s="57" t="s">
        <v>79</v>
      </c>
      <c r="C12" s="58">
        <v>1633</v>
      </c>
      <c r="D12" s="57">
        <v>13</v>
      </c>
      <c r="E12" s="57">
        <v>131</v>
      </c>
      <c r="F12" s="57">
        <v>23</v>
      </c>
      <c r="G12" s="57">
        <f t="shared" si="3"/>
        <v>167</v>
      </c>
      <c r="H12" s="57">
        <v>31</v>
      </c>
      <c r="I12" s="57">
        <v>131</v>
      </c>
      <c r="J12" s="57">
        <v>41</v>
      </c>
      <c r="K12" s="59">
        <f t="shared" si="0"/>
        <v>208</v>
      </c>
      <c r="L12" s="59">
        <f t="shared" si="1"/>
        <v>375</v>
      </c>
      <c r="M12" s="128">
        <f t="shared" si="2"/>
        <v>22.963870177587264</v>
      </c>
      <c r="N12" s="59">
        <v>1</v>
      </c>
    </row>
    <row r="13" spans="1:14" ht="21">
      <c r="A13" s="56">
        <v>9</v>
      </c>
      <c r="B13" s="57" t="s">
        <v>80</v>
      </c>
      <c r="C13" s="58">
        <v>1604</v>
      </c>
      <c r="D13" s="57">
        <v>20</v>
      </c>
      <c r="E13" s="57">
        <v>28</v>
      </c>
      <c r="F13" s="57" t="s">
        <v>23</v>
      </c>
      <c r="G13" s="57">
        <f t="shared" si="3"/>
        <v>48</v>
      </c>
      <c r="H13" s="57">
        <v>14</v>
      </c>
      <c r="I13" s="57">
        <v>33</v>
      </c>
      <c r="J13" s="57">
        <v>0</v>
      </c>
      <c r="K13" s="59">
        <f t="shared" si="0"/>
        <v>48</v>
      </c>
      <c r="L13" s="59">
        <f t="shared" si="1"/>
        <v>96</v>
      </c>
      <c r="M13" s="128">
        <f t="shared" si="2"/>
        <v>5.985037406483791</v>
      </c>
      <c r="N13" s="59">
        <v>1</v>
      </c>
    </row>
    <row r="14" spans="1:14" ht="21">
      <c r="A14" s="56">
        <v>10</v>
      </c>
      <c r="B14" s="57" t="s">
        <v>81</v>
      </c>
      <c r="C14" s="58">
        <v>1816</v>
      </c>
      <c r="D14" s="57">
        <v>122</v>
      </c>
      <c r="E14" s="57">
        <v>4</v>
      </c>
      <c r="F14" s="57">
        <v>2</v>
      </c>
      <c r="G14" s="57">
        <f t="shared" si="3"/>
        <v>128</v>
      </c>
      <c r="H14" s="57">
        <v>123</v>
      </c>
      <c r="I14" s="57">
        <v>18</v>
      </c>
      <c r="J14" s="57">
        <v>11</v>
      </c>
      <c r="K14" s="59">
        <f t="shared" si="0"/>
        <v>139</v>
      </c>
      <c r="L14" s="59">
        <f t="shared" si="1"/>
        <v>267</v>
      </c>
      <c r="M14" s="128">
        <f t="shared" si="2"/>
        <v>14.702643171806168</v>
      </c>
      <c r="N14" s="59">
        <v>1</v>
      </c>
    </row>
    <row r="15" spans="1:14" ht="21">
      <c r="A15" s="56">
        <v>11</v>
      </c>
      <c r="B15" s="57" t="s">
        <v>82</v>
      </c>
      <c r="C15" s="58">
        <v>1107</v>
      </c>
      <c r="D15" s="57">
        <v>44</v>
      </c>
      <c r="E15" s="57">
        <v>18</v>
      </c>
      <c r="F15" s="57" t="s">
        <v>23</v>
      </c>
      <c r="G15" s="57">
        <f t="shared" si="3"/>
        <v>62</v>
      </c>
      <c r="H15" s="57">
        <v>44</v>
      </c>
      <c r="I15" s="57">
        <v>18</v>
      </c>
      <c r="J15" s="57">
        <v>1</v>
      </c>
      <c r="K15" s="59">
        <f t="shared" si="0"/>
        <v>63</v>
      </c>
      <c r="L15" s="59">
        <f t="shared" si="1"/>
        <v>125</v>
      </c>
      <c r="M15" s="128">
        <f t="shared" si="2"/>
        <v>11.291779584462512</v>
      </c>
      <c r="N15" s="59">
        <v>1</v>
      </c>
    </row>
    <row r="16" spans="1:14" ht="21">
      <c r="A16" s="56">
        <v>12</v>
      </c>
      <c r="B16" s="57" t="s">
        <v>83</v>
      </c>
      <c r="C16" s="58">
        <v>1734</v>
      </c>
      <c r="D16" s="57" t="s">
        <v>23</v>
      </c>
      <c r="E16" s="57">
        <v>2</v>
      </c>
      <c r="F16" s="57">
        <v>0</v>
      </c>
      <c r="G16" s="57">
        <f t="shared" si="3"/>
        <v>2</v>
      </c>
      <c r="H16" s="57">
        <v>0</v>
      </c>
      <c r="I16" s="57">
        <v>0</v>
      </c>
      <c r="J16" s="57">
        <v>0</v>
      </c>
      <c r="K16" s="59">
        <f t="shared" si="0"/>
        <v>2</v>
      </c>
      <c r="L16" s="59">
        <f t="shared" si="1"/>
        <v>4</v>
      </c>
      <c r="M16" s="128">
        <f t="shared" si="2"/>
        <v>0.2306805074971165</v>
      </c>
      <c r="N16" s="59">
        <v>0</v>
      </c>
    </row>
    <row r="17" spans="1:14" ht="21">
      <c r="A17" s="24">
        <v>13</v>
      </c>
      <c r="B17" s="24" t="s">
        <v>262</v>
      </c>
      <c r="C17" s="24"/>
      <c r="D17" s="24">
        <v>154</v>
      </c>
      <c r="E17" s="24">
        <v>89</v>
      </c>
      <c r="F17" s="24">
        <v>57</v>
      </c>
      <c r="G17" s="57">
        <f t="shared" si="3"/>
        <v>300</v>
      </c>
      <c r="H17" s="24">
        <v>39</v>
      </c>
      <c r="I17" s="24">
        <v>17</v>
      </c>
      <c r="J17" s="24">
        <v>10</v>
      </c>
      <c r="K17" s="59">
        <f t="shared" si="0"/>
        <v>310</v>
      </c>
      <c r="L17" s="59">
        <f t="shared" si="1"/>
        <v>610</v>
      </c>
      <c r="M17" s="24"/>
      <c r="N17" s="24"/>
    </row>
    <row r="18" ht="21">
      <c r="N18" s="45">
        <v>10</v>
      </c>
    </row>
  </sheetData>
  <sheetProtection/>
  <mergeCells count="8">
    <mergeCell ref="K3:K4"/>
    <mergeCell ref="L3:L4"/>
    <mergeCell ref="A1:N1"/>
    <mergeCell ref="D2:L2"/>
    <mergeCell ref="M2:M3"/>
    <mergeCell ref="B3:B4"/>
    <mergeCell ref="D3:G3"/>
    <mergeCell ref="H3:J3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PageLayoutView="0" workbookViewId="0" topLeftCell="A1">
      <selection activeCell="A1" sqref="A1:IV4"/>
    </sheetView>
  </sheetViews>
  <sheetFormatPr defaultColWidth="9.140625" defaultRowHeight="15"/>
  <cols>
    <col min="1" max="1" width="6.00390625" style="113" bestFit="1" customWidth="1"/>
    <col min="2" max="2" width="33.140625" style="113" bestFit="1" customWidth="1"/>
    <col min="3" max="3" width="10.421875" style="113" customWidth="1"/>
    <col min="4" max="6" width="3.8515625" style="113" bestFit="1" customWidth="1"/>
    <col min="7" max="7" width="6.57421875" style="113" bestFit="1" customWidth="1"/>
    <col min="8" max="10" width="3.8515625" style="113" bestFit="1" customWidth="1"/>
    <col min="11" max="12" width="9.00390625" style="113" customWidth="1"/>
    <col min="13" max="13" width="14.57421875" style="113" customWidth="1"/>
    <col min="14" max="16384" width="9.00390625" style="113" customWidth="1"/>
  </cols>
  <sheetData>
    <row r="1" spans="1:14" ht="21">
      <c r="A1" s="125" t="s">
        <v>240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42" customFormat="1" ht="21">
      <c r="A2" s="140"/>
      <c r="B2" s="140"/>
      <c r="C2" s="141"/>
      <c r="D2" s="129" t="s">
        <v>0</v>
      </c>
      <c r="E2" s="130"/>
      <c r="F2" s="130"/>
      <c r="G2" s="130"/>
      <c r="H2" s="130"/>
      <c r="I2" s="130"/>
      <c r="J2" s="130"/>
      <c r="K2" s="130"/>
      <c r="L2" s="131"/>
      <c r="M2" s="132" t="s">
        <v>5</v>
      </c>
      <c r="N2" s="141"/>
    </row>
    <row r="3" spans="1:14" s="142" customFormat="1" ht="26.25" customHeight="1">
      <c r="A3" s="143" t="s">
        <v>1</v>
      </c>
      <c r="B3" s="133" t="s">
        <v>2</v>
      </c>
      <c r="C3" s="134"/>
      <c r="D3" s="129" t="s">
        <v>3</v>
      </c>
      <c r="E3" s="130"/>
      <c r="F3" s="130"/>
      <c r="G3" s="135"/>
      <c r="H3" s="129" t="s">
        <v>4</v>
      </c>
      <c r="I3" s="130"/>
      <c r="J3" s="135"/>
      <c r="K3" s="136" t="s">
        <v>11</v>
      </c>
      <c r="L3" s="136" t="s">
        <v>12</v>
      </c>
      <c r="M3" s="137"/>
      <c r="N3" s="144"/>
    </row>
    <row r="4" spans="1:14" s="142" customFormat="1" ht="38.25" customHeight="1">
      <c r="A4" s="145"/>
      <c r="B4" s="138"/>
      <c r="C4" s="139" t="s">
        <v>6</v>
      </c>
      <c r="D4" s="139" t="s">
        <v>7</v>
      </c>
      <c r="E4" s="139" t="s">
        <v>8</v>
      </c>
      <c r="F4" s="139" t="s">
        <v>9</v>
      </c>
      <c r="G4" s="139" t="s">
        <v>10</v>
      </c>
      <c r="H4" s="139" t="s">
        <v>7</v>
      </c>
      <c r="I4" s="139" t="s">
        <v>8</v>
      </c>
      <c r="J4" s="139" t="s">
        <v>9</v>
      </c>
      <c r="K4" s="136"/>
      <c r="L4" s="136"/>
      <c r="M4" s="139" t="s">
        <v>13</v>
      </c>
      <c r="N4" s="139" t="s">
        <v>14</v>
      </c>
    </row>
    <row r="5" spans="1:14" ht="21">
      <c r="A5" s="109">
        <v>1</v>
      </c>
      <c r="B5" s="42" t="s">
        <v>84</v>
      </c>
      <c r="C5" s="110">
        <v>1974</v>
      </c>
      <c r="D5" s="42">
        <v>38</v>
      </c>
      <c r="E5" s="42" t="s">
        <v>23</v>
      </c>
      <c r="F5" s="42" t="s">
        <v>23</v>
      </c>
      <c r="G5" s="42">
        <f>SUM(D5:F5)</f>
        <v>38</v>
      </c>
      <c r="H5" s="42">
        <v>36</v>
      </c>
      <c r="I5" s="42">
        <v>8</v>
      </c>
      <c r="J5" s="42">
        <v>1</v>
      </c>
      <c r="K5" s="111">
        <f>SUM(H5:J5)</f>
        <v>45</v>
      </c>
      <c r="L5" s="111">
        <f>G5+K5</f>
        <v>83</v>
      </c>
      <c r="M5" s="126">
        <f>L5*100/C5</f>
        <v>4.204660587639311</v>
      </c>
      <c r="N5" s="111">
        <v>0</v>
      </c>
    </row>
    <row r="6" spans="1:14" ht="21">
      <c r="A6" s="109">
        <v>2</v>
      </c>
      <c r="B6" s="42" t="s">
        <v>85</v>
      </c>
      <c r="C6" s="110">
        <v>2190</v>
      </c>
      <c r="D6" s="42">
        <v>15</v>
      </c>
      <c r="E6" s="42">
        <v>10</v>
      </c>
      <c r="F6" s="42">
        <v>22</v>
      </c>
      <c r="G6" s="42">
        <f aca="true" t="shared" si="0" ref="G6:G28">SUM(D6:F6)</f>
        <v>47</v>
      </c>
      <c r="H6" s="42">
        <v>13</v>
      </c>
      <c r="I6" s="42">
        <v>8</v>
      </c>
      <c r="J6" s="42">
        <v>25</v>
      </c>
      <c r="K6" s="111">
        <f aca="true" t="shared" si="1" ref="K6:K27">SUM(H6:J6)</f>
        <v>46</v>
      </c>
      <c r="L6" s="111">
        <f aca="true" t="shared" si="2" ref="L6:L27">G6+K6</f>
        <v>93</v>
      </c>
      <c r="M6" s="126">
        <f aca="true" t="shared" si="3" ref="M6:M27">L6*100/C6</f>
        <v>4.2465753424657535</v>
      </c>
      <c r="N6" s="111">
        <v>0</v>
      </c>
    </row>
    <row r="7" spans="1:14" ht="21">
      <c r="A7" s="109">
        <v>3</v>
      </c>
      <c r="B7" s="42" t="s">
        <v>86</v>
      </c>
      <c r="C7" s="110">
        <v>727</v>
      </c>
      <c r="D7" s="42">
        <v>2</v>
      </c>
      <c r="E7" s="42">
        <v>1</v>
      </c>
      <c r="F7" s="42">
        <v>2</v>
      </c>
      <c r="G7" s="42">
        <f t="shared" si="0"/>
        <v>5</v>
      </c>
      <c r="H7" s="42">
        <v>1</v>
      </c>
      <c r="I7" s="42" t="s">
        <v>23</v>
      </c>
      <c r="J7" s="42">
        <v>6</v>
      </c>
      <c r="K7" s="111">
        <f t="shared" si="1"/>
        <v>7</v>
      </c>
      <c r="L7" s="111">
        <f t="shared" si="2"/>
        <v>12</v>
      </c>
      <c r="M7" s="126">
        <f t="shared" si="3"/>
        <v>1.6506189821182944</v>
      </c>
      <c r="N7" s="111">
        <v>0</v>
      </c>
    </row>
    <row r="8" spans="1:14" ht="21">
      <c r="A8" s="109">
        <v>4</v>
      </c>
      <c r="B8" s="42" t="s">
        <v>87</v>
      </c>
      <c r="C8" s="110">
        <v>870</v>
      </c>
      <c r="D8" s="42">
        <v>37</v>
      </c>
      <c r="E8" s="42">
        <v>9</v>
      </c>
      <c r="F8" s="42">
        <v>23</v>
      </c>
      <c r="G8" s="42">
        <f t="shared" si="0"/>
        <v>69</v>
      </c>
      <c r="H8" s="42">
        <v>36</v>
      </c>
      <c r="I8" s="42">
        <v>5</v>
      </c>
      <c r="J8" s="42">
        <v>22</v>
      </c>
      <c r="K8" s="111">
        <f t="shared" si="1"/>
        <v>63</v>
      </c>
      <c r="L8" s="111">
        <f t="shared" si="2"/>
        <v>132</v>
      </c>
      <c r="M8" s="126">
        <f t="shared" si="3"/>
        <v>15.172413793103448</v>
      </c>
      <c r="N8" s="111">
        <v>1</v>
      </c>
    </row>
    <row r="9" spans="1:14" ht="21">
      <c r="A9" s="109">
        <v>5</v>
      </c>
      <c r="B9" s="42" t="s">
        <v>88</v>
      </c>
      <c r="C9" s="110">
        <v>1202</v>
      </c>
      <c r="D9" s="42">
        <v>275</v>
      </c>
      <c r="E9" s="42">
        <v>234</v>
      </c>
      <c r="F9" s="42">
        <v>118</v>
      </c>
      <c r="G9" s="42">
        <f t="shared" si="0"/>
        <v>627</v>
      </c>
      <c r="H9" s="42">
        <v>276</v>
      </c>
      <c r="I9" s="42">
        <v>298</v>
      </c>
      <c r="J9" s="42">
        <v>169</v>
      </c>
      <c r="K9" s="111">
        <f t="shared" si="1"/>
        <v>743</v>
      </c>
      <c r="L9" s="111">
        <f t="shared" si="2"/>
        <v>1370</v>
      </c>
      <c r="M9" s="126">
        <f t="shared" si="3"/>
        <v>113.97670549084859</v>
      </c>
      <c r="N9" s="111">
        <v>1</v>
      </c>
    </row>
    <row r="10" spans="1:14" ht="21">
      <c r="A10" s="109">
        <v>6</v>
      </c>
      <c r="B10" s="42" t="s">
        <v>89</v>
      </c>
      <c r="C10" s="110">
        <v>820</v>
      </c>
      <c r="D10" s="42">
        <v>1</v>
      </c>
      <c r="E10" s="42" t="s">
        <v>23</v>
      </c>
      <c r="F10" s="42" t="s">
        <v>23</v>
      </c>
      <c r="G10" s="42">
        <f t="shared" si="0"/>
        <v>1</v>
      </c>
      <c r="H10" s="42">
        <v>1</v>
      </c>
      <c r="I10" s="42">
        <v>1</v>
      </c>
      <c r="J10" s="42" t="s">
        <v>23</v>
      </c>
      <c r="K10" s="111">
        <f t="shared" si="1"/>
        <v>2</v>
      </c>
      <c r="L10" s="111">
        <f t="shared" si="2"/>
        <v>3</v>
      </c>
      <c r="M10" s="126">
        <f t="shared" si="3"/>
        <v>0.36585365853658536</v>
      </c>
      <c r="N10" s="111">
        <v>0</v>
      </c>
    </row>
    <row r="11" spans="1:14" ht="21">
      <c r="A11" s="109">
        <v>7</v>
      </c>
      <c r="B11" s="42" t="s">
        <v>90</v>
      </c>
      <c r="C11" s="110">
        <v>952</v>
      </c>
      <c r="D11" s="42">
        <v>9</v>
      </c>
      <c r="E11" s="42">
        <v>34</v>
      </c>
      <c r="F11" s="42">
        <v>23</v>
      </c>
      <c r="G11" s="42">
        <f t="shared" si="0"/>
        <v>66</v>
      </c>
      <c r="H11" s="42">
        <v>5</v>
      </c>
      <c r="I11" s="42">
        <v>37</v>
      </c>
      <c r="J11" s="42">
        <v>28</v>
      </c>
      <c r="K11" s="111">
        <f t="shared" si="1"/>
        <v>70</v>
      </c>
      <c r="L11" s="111">
        <f t="shared" si="2"/>
        <v>136</v>
      </c>
      <c r="M11" s="126">
        <f t="shared" si="3"/>
        <v>14.285714285714286</v>
      </c>
      <c r="N11" s="111">
        <v>1</v>
      </c>
    </row>
    <row r="12" spans="1:14" ht="21">
      <c r="A12" s="109">
        <v>8</v>
      </c>
      <c r="B12" s="42" t="s">
        <v>91</v>
      </c>
      <c r="C12" s="110">
        <v>1016</v>
      </c>
      <c r="D12" s="42">
        <v>7</v>
      </c>
      <c r="E12" s="42">
        <v>3</v>
      </c>
      <c r="F12" s="42">
        <v>4</v>
      </c>
      <c r="G12" s="42">
        <f t="shared" si="0"/>
        <v>14</v>
      </c>
      <c r="H12" s="42">
        <v>7</v>
      </c>
      <c r="I12" s="42">
        <v>2</v>
      </c>
      <c r="J12" s="42">
        <v>4</v>
      </c>
      <c r="K12" s="111">
        <f t="shared" si="1"/>
        <v>13</v>
      </c>
      <c r="L12" s="111">
        <f t="shared" si="2"/>
        <v>27</v>
      </c>
      <c r="M12" s="126">
        <f t="shared" si="3"/>
        <v>2.65748031496063</v>
      </c>
      <c r="N12" s="111">
        <v>0</v>
      </c>
    </row>
    <row r="13" spans="1:14" ht="21">
      <c r="A13" s="109">
        <v>9</v>
      </c>
      <c r="B13" s="42" t="s">
        <v>92</v>
      </c>
      <c r="C13" s="110">
        <v>1207</v>
      </c>
      <c r="D13" s="42">
        <v>35</v>
      </c>
      <c r="E13" s="42">
        <v>30</v>
      </c>
      <c r="F13" s="42">
        <v>20</v>
      </c>
      <c r="G13" s="42">
        <f t="shared" si="0"/>
        <v>85</v>
      </c>
      <c r="H13" s="42">
        <v>20</v>
      </c>
      <c r="I13" s="42">
        <v>22</v>
      </c>
      <c r="J13" s="42">
        <v>18</v>
      </c>
      <c r="K13" s="111">
        <f t="shared" si="1"/>
        <v>60</v>
      </c>
      <c r="L13" s="111">
        <f t="shared" si="2"/>
        <v>145</v>
      </c>
      <c r="M13" s="126">
        <f t="shared" si="3"/>
        <v>12.013256006628003</v>
      </c>
      <c r="N13" s="111">
        <v>1</v>
      </c>
    </row>
    <row r="14" spans="1:14" ht="21">
      <c r="A14" s="109">
        <v>10</v>
      </c>
      <c r="B14" s="42" t="s">
        <v>93</v>
      </c>
      <c r="C14" s="110">
        <v>1847</v>
      </c>
      <c r="D14" s="42">
        <v>98</v>
      </c>
      <c r="E14" s="42">
        <v>2</v>
      </c>
      <c r="F14" s="42">
        <v>2</v>
      </c>
      <c r="G14" s="42">
        <f t="shared" si="0"/>
        <v>102</v>
      </c>
      <c r="H14" s="42">
        <v>92</v>
      </c>
      <c r="I14" s="42">
        <v>8</v>
      </c>
      <c r="J14" s="42">
        <v>10</v>
      </c>
      <c r="K14" s="111">
        <f t="shared" si="1"/>
        <v>110</v>
      </c>
      <c r="L14" s="111">
        <f t="shared" si="2"/>
        <v>212</v>
      </c>
      <c r="M14" s="126">
        <f t="shared" si="3"/>
        <v>11.478072550081214</v>
      </c>
      <c r="N14" s="111">
        <v>1</v>
      </c>
    </row>
    <row r="15" spans="1:14" ht="21">
      <c r="A15" s="109">
        <v>11</v>
      </c>
      <c r="B15" s="42" t="s">
        <v>94</v>
      </c>
      <c r="C15" s="110">
        <v>824</v>
      </c>
      <c r="D15" s="42">
        <v>59</v>
      </c>
      <c r="E15" s="42">
        <v>9</v>
      </c>
      <c r="F15" s="42">
        <v>9</v>
      </c>
      <c r="G15" s="42">
        <f t="shared" si="0"/>
        <v>77</v>
      </c>
      <c r="H15" s="42">
        <v>59</v>
      </c>
      <c r="I15" s="42">
        <v>19</v>
      </c>
      <c r="J15" s="42">
        <v>27</v>
      </c>
      <c r="K15" s="111">
        <f t="shared" si="1"/>
        <v>105</v>
      </c>
      <c r="L15" s="111">
        <f t="shared" si="2"/>
        <v>182</v>
      </c>
      <c r="M15" s="126">
        <f t="shared" si="3"/>
        <v>22.0873786407767</v>
      </c>
      <c r="N15" s="111">
        <v>1</v>
      </c>
    </row>
    <row r="16" spans="1:14" ht="21">
      <c r="A16" s="109">
        <v>12</v>
      </c>
      <c r="B16" s="42" t="s">
        <v>95</v>
      </c>
      <c r="C16" s="110">
        <v>1368</v>
      </c>
      <c r="D16" s="42">
        <v>9</v>
      </c>
      <c r="E16" s="42">
        <v>7</v>
      </c>
      <c r="F16" s="42">
        <v>5</v>
      </c>
      <c r="G16" s="42">
        <f t="shared" si="0"/>
        <v>21</v>
      </c>
      <c r="H16" s="42">
        <v>8</v>
      </c>
      <c r="I16" s="42">
        <v>6</v>
      </c>
      <c r="J16" s="42">
        <v>6</v>
      </c>
      <c r="K16" s="111">
        <f t="shared" si="1"/>
        <v>20</v>
      </c>
      <c r="L16" s="111">
        <f t="shared" si="2"/>
        <v>41</v>
      </c>
      <c r="M16" s="126">
        <f t="shared" si="3"/>
        <v>2.997076023391813</v>
      </c>
      <c r="N16" s="111">
        <v>0</v>
      </c>
    </row>
    <row r="17" spans="1:14" ht="21">
      <c r="A17" s="109">
        <v>13</v>
      </c>
      <c r="B17" s="42" t="s">
        <v>96</v>
      </c>
      <c r="C17" s="110">
        <v>1688</v>
      </c>
      <c r="D17" s="42">
        <v>4</v>
      </c>
      <c r="E17" s="42">
        <v>2</v>
      </c>
      <c r="F17" s="42">
        <v>1</v>
      </c>
      <c r="G17" s="42">
        <f t="shared" si="0"/>
        <v>7</v>
      </c>
      <c r="H17" s="42">
        <v>77</v>
      </c>
      <c r="I17" s="42">
        <v>60</v>
      </c>
      <c r="J17" s="42">
        <v>47</v>
      </c>
      <c r="K17" s="111">
        <f t="shared" si="1"/>
        <v>184</v>
      </c>
      <c r="L17" s="111">
        <f t="shared" si="2"/>
        <v>191</v>
      </c>
      <c r="M17" s="126">
        <f t="shared" si="3"/>
        <v>11.315165876777252</v>
      </c>
      <c r="N17" s="111">
        <v>1</v>
      </c>
    </row>
    <row r="18" spans="1:14" s="45" customFormat="1" ht="21">
      <c r="A18" s="56">
        <v>14</v>
      </c>
      <c r="B18" s="57" t="s">
        <v>97</v>
      </c>
      <c r="C18" s="58">
        <v>1689</v>
      </c>
      <c r="D18" s="57">
        <v>62</v>
      </c>
      <c r="E18" s="57">
        <v>146</v>
      </c>
      <c r="F18" s="57">
        <v>52</v>
      </c>
      <c r="G18" s="57">
        <f t="shared" si="0"/>
        <v>260</v>
      </c>
      <c r="H18" s="57">
        <v>65</v>
      </c>
      <c r="I18" s="57">
        <v>154</v>
      </c>
      <c r="J18" s="57">
        <v>63</v>
      </c>
      <c r="K18" s="59">
        <f t="shared" si="1"/>
        <v>282</v>
      </c>
      <c r="L18" s="59">
        <f t="shared" si="2"/>
        <v>542</v>
      </c>
      <c r="M18" s="128">
        <f t="shared" si="3"/>
        <v>32.08999407933688</v>
      </c>
      <c r="N18" s="59">
        <v>1</v>
      </c>
    </row>
    <row r="19" spans="1:14" ht="21">
      <c r="A19" s="109">
        <v>15</v>
      </c>
      <c r="B19" s="42" t="s">
        <v>98</v>
      </c>
      <c r="C19" s="110">
        <v>3999</v>
      </c>
      <c r="D19" s="42">
        <v>47</v>
      </c>
      <c r="E19" s="42" t="s">
        <v>23</v>
      </c>
      <c r="F19" s="42" t="s">
        <v>23</v>
      </c>
      <c r="G19" s="42">
        <f t="shared" si="0"/>
        <v>47</v>
      </c>
      <c r="H19" s="42">
        <v>47</v>
      </c>
      <c r="I19" s="42" t="s">
        <v>23</v>
      </c>
      <c r="J19" s="42" t="s">
        <v>23</v>
      </c>
      <c r="K19" s="111">
        <f t="shared" si="1"/>
        <v>47</v>
      </c>
      <c r="L19" s="111">
        <f t="shared" si="2"/>
        <v>94</v>
      </c>
      <c r="M19" s="126">
        <f t="shared" si="3"/>
        <v>2.3505876469117277</v>
      </c>
      <c r="N19" s="111">
        <v>0</v>
      </c>
    </row>
    <row r="20" spans="1:14" ht="21">
      <c r="A20" s="109">
        <v>16</v>
      </c>
      <c r="B20" s="42" t="s">
        <v>99</v>
      </c>
      <c r="C20" s="110">
        <v>3447</v>
      </c>
      <c r="D20" s="42">
        <v>375</v>
      </c>
      <c r="E20" s="42">
        <v>183</v>
      </c>
      <c r="F20" s="42">
        <v>116</v>
      </c>
      <c r="G20" s="42">
        <f t="shared" si="0"/>
        <v>674</v>
      </c>
      <c r="H20" s="42">
        <v>69</v>
      </c>
      <c r="I20" s="42">
        <v>225</v>
      </c>
      <c r="J20" s="42">
        <v>194</v>
      </c>
      <c r="K20" s="111">
        <f t="shared" si="1"/>
        <v>488</v>
      </c>
      <c r="L20" s="111">
        <f t="shared" si="2"/>
        <v>1162</v>
      </c>
      <c r="M20" s="126">
        <f t="shared" si="3"/>
        <v>33.710472874963735</v>
      </c>
      <c r="N20" s="111">
        <v>1</v>
      </c>
    </row>
    <row r="21" spans="1:14" ht="21">
      <c r="A21" s="109">
        <v>17</v>
      </c>
      <c r="B21" s="42" t="s">
        <v>28</v>
      </c>
      <c r="C21" s="110">
        <v>1126</v>
      </c>
      <c r="D21" s="42">
        <v>21</v>
      </c>
      <c r="E21" s="42">
        <v>6</v>
      </c>
      <c r="F21" s="42">
        <v>3</v>
      </c>
      <c r="G21" s="42">
        <f t="shared" si="0"/>
        <v>30</v>
      </c>
      <c r="H21" s="42">
        <v>5</v>
      </c>
      <c r="I21" s="42">
        <v>7</v>
      </c>
      <c r="J21" s="42">
        <v>4</v>
      </c>
      <c r="K21" s="111">
        <f t="shared" si="1"/>
        <v>16</v>
      </c>
      <c r="L21" s="111">
        <f t="shared" si="2"/>
        <v>46</v>
      </c>
      <c r="M21" s="126">
        <f t="shared" si="3"/>
        <v>4.085257548845471</v>
      </c>
      <c r="N21" s="111">
        <v>0</v>
      </c>
    </row>
    <row r="22" spans="1:14" ht="21">
      <c r="A22" s="109">
        <v>18</v>
      </c>
      <c r="B22" s="42" t="s">
        <v>100</v>
      </c>
      <c r="C22" s="110">
        <v>1569</v>
      </c>
      <c r="D22" s="42">
        <v>57</v>
      </c>
      <c r="E22" s="42">
        <v>160</v>
      </c>
      <c r="F22" s="42">
        <v>141</v>
      </c>
      <c r="G22" s="42">
        <f t="shared" si="0"/>
        <v>358</v>
      </c>
      <c r="H22" s="42">
        <v>58</v>
      </c>
      <c r="I22" s="42">
        <v>171</v>
      </c>
      <c r="J22" s="42">
        <v>151</v>
      </c>
      <c r="K22" s="111">
        <f t="shared" si="1"/>
        <v>380</v>
      </c>
      <c r="L22" s="111">
        <f t="shared" si="2"/>
        <v>738</v>
      </c>
      <c r="M22" s="126">
        <f t="shared" si="3"/>
        <v>47.03632887189293</v>
      </c>
      <c r="N22" s="111">
        <v>1</v>
      </c>
    </row>
    <row r="23" spans="1:14" ht="21">
      <c r="A23" s="109">
        <v>19</v>
      </c>
      <c r="B23" s="42" t="s">
        <v>101</v>
      </c>
      <c r="C23" s="110">
        <v>2112</v>
      </c>
      <c r="D23" s="42">
        <v>10</v>
      </c>
      <c r="E23" s="42">
        <v>23</v>
      </c>
      <c r="F23" s="42">
        <v>19</v>
      </c>
      <c r="G23" s="42">
        <f t="shared" si="0"/>
        <v>52</v>
      </c>
      <c r="H23" s="42">
        <v>10</v>
      </c>
      <c r="I23" s="42">
        <v>29</v>
      </c>
      <c r="J23" s="42">
        <v>29</v>
      </c>
      <c r="K23" s="111">
        <f t="shared" si="1"/>
        <v>68</v>
      </c>
      <c r="L23" s="111">
        <f t="shared" si="2"/>
        <v>120</v>
      </c>
      <c r="M23" s="126">
        <f t="shared" si="3"/>
        <v>5.681818181818182</v>
      </c>
      <c r="N23" s="111">
        <v>1</v>
      </c>
    </row>
    <row r="24" spans="1:14" ht="21">
      <c r="A24" s="109">
        <v>20</v>
      </c>
      <c r="B24" s="42" t="s">
        <v>102</v>
      </c>
      <c r="C24" s="110">
        <v>1678</v>
      </c>
      <c r="D24" s="42" t="s">
        <v>23</v>
      </c>
      <c r="E24" s="42" t="s">
        <v>23</v>
      </c>
      <c r="F24" s="42" t="s">
        <v>23</v>
      </c>
      <c r="G24" s="42">
        <f t="shared" si="0"/>
        <v>0</v>
      </c>
      <c r="H24" s="42">
        <v>24</v>
      </c>
      <c r="I24" s="42">
        <v>19</v>
      </c>
      <c r="J24" s="42">
        <v>23</v>
      </c>
      <c r="K24" s="111">
        <f t="shared" si="1"/>
        <v>66</v>
      </c>
      <c r="L24" s="111">
        <f t="shared" si="2"/>
        <v>66</v>
      </c>
      <c r="M24" s="126">
        <f t="shared" si="3"/>
        <v>3.933253873659118</v>
      </c>
      <c r="N24" s="111">
        <v>0</v>
      </c>
    </row>
    <row r="25" spans="1:14" ht="21">
      <c r="A25" s="109">
        <v>21</v>
      </c>
      <c r="B25" s="42" t="s">
        <v>103</v>
      </c>
      <c r="C25" s="110">
        <v>1276</v>
      </c>
      <c r="D25" s="42">
        <v>14</v>
      </c>
      <c r="E25" s="42">
        <v>1</v>
      </c>
      <c r="F25" s="42" t="s">
        <v>23</v>
      </c>
      <c r="G25" s="42">
        <f t="shared" si="0"/>
        <v>15</v>
      </c>
      <c r="H25" s="42">
        <v>13</v>
      </c>
      <c r="I25" s="42">
        <v>2</v>
      </c>
      <c r="J25" s="42" t="s">
        <v>23</v>
      </c>
      <c r="K25" s="111">
        <f t="shared" si="1"/>
        <v>15</v>
      </c>
      <c r="L25" s="111">
        <f t="shared" si="2"/>
        <v>30</v>
      </c>
      <c r="M25" s="126">
        <f t="shared" si="3"/>
        <v>2.3510971786833856</v>
      </c>
      <c r="N25" s="111">
        <v>0</v>
      </c>
    </row>
    <row r="26" spans="1:14" s="45" customFormat="1" ht="21">
      <c r="A26" s="56">
        <v>22</v>
      </c>
      <c r="B26" s="57" t="s">
        <v>104</v>
      </c>
      <c r="C26" s="58">
        <v>1821</v>
      </c>
      <c r="D26" s="57">
        <v>29</v>
      </c>
      <c r="E26" s="57">
        <v>44</v>
      </c>
      <c r="F26" s="57">
        <v>63</v>
      </c>
      <c r="G26" s="57">
        <f t="shared" si="0"/>
        <v>136</v>
      </c>
      <c r="H26" s="57">
        <v>31</v>
      </c>
      <c r="I26" s="57">
        <v>44</v>
      </c>
      <c r="J26" s="57">
        <v>64</v>
      </c>
      <c r="K26" s="59">
        <f t="shared" si="1"/>
        <v>139</v>
      </c>
      <c r="L26" s="59">
        <f t="shared" si="2"/>
        <v>275</v>
      </c>
      <c r="M26" s="128">
        <f t="shared" si="3"/>
        <v>15.101592531576058</v>
      </c>
      <c r="N26" s="59">
        <v>1</v>
      </c>
    </row>
    <row r="27" spans="1:14" ht="21">
      <c r="A27" s="109">
        <v>23</v>
      </c>
      <c r="B27" s="42" t="s">
        <v>105</v>
      </c>
      <c r="C27" s="110">
        <v>2335</v>
      </c>
      <c r="D27" s="42" t="s">
        <v>23</v>
      </c>
      <c r="E27" s="42" t="s">
        <v>23</v>
      </c>
      <c r="F27" s="42">
        <v>13</v>
      </c>
      <c r="G27" s="42">
        <f t="shared" si="0"/>
        <v>13</v>
      </c>
      <c r="H27" s="42" t="s">
        <v>23</v>
      </c>
      <c r="I27" s="42" t="s">
        <v>23</v>
      </c>
      <c r="J27" s="42" t="s">
        <v>23</v>
      </c>
      <c r="K27" s="111">
        <f t="shared" si="1"/>
        <v>0</v>
      </c>
      <c r="L27" s="111">
        <f t="shared" si="2"/>
        <v>13</v>
      </c>
      <c r="M27" s="126">
        <f t="shared" si="3"/>
        <v>0.556745182012848</v>
      </c>
      <c r="N27" s="111">
        <v>0</v>
      </c>
    </row>
    <row r="28" spans="1:14" ht="21">
      <c r="A28" s="115">
        <v>24</v>
      </c>
      <c r="B28" s="115" t="s">
        <v>263</v>
      </c>
      <c r="C28" s="115"/>
      <c r="D28" s="115">
        <v>368</v>
      </c>
      <c r="E28" s="115">
        <v>278</v>
      </c>
      <c r="F28" s="115">
        <v>291</v>
      </c>
      <c r="G28" s="42">
        <f t="shared" si="0"/>
        <v>937</v>
      </c>
      <c r="H28" s="115">
        <v>77</v>
      </c>
      <c r="I28" s="115">
        <v>60</v>
      </c>
      <c r="J28" s="115">
        <v>47</v>
      </c>
      <c r="K28" s="111">
        <f>SUM(H28:J28)</f>
        <v>184</v>
      </c>
      <c r="L28" s="111">
        <f>G28+K28</f>
        <v>1121</v>
      </c>
      <c r="M28" s="115"/>
      <c r="N28" s="115"/>
    </row>
    <row r="29" ht="21">
      <c r="N29" s="113">
        <f>SUM(N5:N27)</f>
        <v>12</v>
      </c>
    </row>
  </sheetData>
  <sheetProtection/>
  <mergeCells count="8">
    <mergeCell ref="K3:K4"/>
    <mergeCell ref="L3:L4"/>
    <mergeCell ref="A1:N1"/>
    <mergeCell ref="D2:L2"/>
    <mergeCell ref="M2:M3"/>
    <mergeCell ref="B3:B4"/>
    <mergeCell ref="D3:G3"/>
    <mergeCell ref="H3:J3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showGridLines="0" zoomScalePageLayoutView="0" workbookViewId="0" topLeftCell="A1">
      <selection activeCell="A1" sqref="A1:IV4"/>
    </sheetView>
  </sheetViews>
  <sheetFormatPr defaultColWidth="9.140625" defaultRowHeight="15"/>
  <cols>
    <col min="1" max="1" width="6.00390625" style="45" bestFit="1" customWidth="1"/>
    <col min="2" max="2" width="36.28125" style="45" customWidth="1"/>
    <col min="3" max="3" width="10.421875" style="45" customWidth="1"/>
    <col min="4" max="6" width="3.8515625" style="45" bestFit="1" customWidth="1"/>
    <col min="7" max="7" width="9.140625" style="45" bestFit="1" customWidth="1"/>
    <col min="8" max="8" width="3.140625" style="45" customWidth="1"/>
    <col min="9" max="9" width="3.28125" style="45" customWidth="1"/>
    <col min="10" max="10" width="3.8515625" style="45" bestFit="1" customWidth="1"/>
    <col min="11" max="11" width="7.57421875" style="45" customWidth="1"/>
    <col min="12" max="14" width="9.140625" style="45" bestFit="1" customWidth="1"/>
    <col min="15" max="16384" width="9.00390625" style="45" customWidth="1"/>
  </cols>
  <sheetData>
    <row r="1" spans="1:14" ht="21">
      <c r="A1" s="119" t="s">
        <v>240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s="149" customFormat="1" ht="21">
      <c r="A2" s="147"/>
      <c r="B2" s="147"/>
      <c r="C2" s="148"/>
      <c r="D2" s="48" t="s">
        <v>0</v>
      </c>
      <c r="E2" s="49"/>
      <c r="F2" s="49"/>
      <c r="G2" s="49"/>
      <c r="H2" s="49"/>
      <c r="I2" s="49"/>
      <c r="J2" s="49"/>
      <c r="K2" s="49"/>
      <c r="L2" s="50"/>
      <c r="M2" s="51" t="s">
        <v>5</v>
      </c>
      <c r="N2" s="148"/>
    </row>
    <row r="3" spans="1:14" s="149" customFormat="1" ht="26.25" customHeight="1">
      <c r="A3" s="150" t="s">
        <v>1</v>
      </c>
      <c r="B3" s="120" t="s">
        <v>2</v>
      </c>
      <c r="C3" s="121"/>
      <c r="D3" s="48" t="s">
        <v>3</v>
      </c>
      <c r="E3" s="49"/>
      <c r="F3" s="49"/>
      <c r="G3" s="53"/>
      <c r="H3" s="48" t="s">
        <v>4</v>
      </c>
      <c r="I3" s="49"/>
      <c r="J3" s="53"/>
      <c r="K3" s="122" t="s">
        <v>11</v>
      </c>
      <c r="L3" s="122" t="s">
        <v>12</v>
      </c>
      <c r="M3" s="54"/>
      <c r="N3" s="151"/>
    </row>
    <row r="4" spans="1:14" s="149" customFormat="1" ht="42.75" customHeight="1">
      <c r="A4" s="152"/>
      <c r="B4" s="123"/>
      <c r="C4" s="124" t="s">
        <v>6</v>
      </c>
      <c r="D4" s="124" t="s">
        <v>7</v>
      </c>
      <c r="E4" s="124" t="s">
        <v>8</v>
      </c>
      <c r="F4" s="124" t="s">
        <v>9</v>
      </c>
      <c r="G4" s="124" t="s">
        <v>10</v>
      </c>
      <c r="H4" s="124" t="s">
        <v>7</v>
      </c>
      <c r="I4" s="124" t="s">
        <v>8</v>
      </c>
      <c r="J4" s="124" t="s">
        <v>9</v>
      </c>
      <c r="K4" s="122"/>
      <c r="L4" s="122"/>
      <c r="M4" s="124" t="s">
        <v>13</v>
      </c>
      <c r="N4" s="124" t="s">
        <v>14</v>
      </c>
    </row>
    <row r="5" spans="1:14" ht="21">
      <c r="A5" s="56">
        <v>1</v>
      </c>
      <c r="B5" s="57" t="s">
        <v>106</v>
      </c>
      <c r="C5" s="58">
        <v>957</v>
      </c>
      <c r="D5" s="57">
        <v>18</v>
      </c>
      <c r="E5" s="57" t="s">
        <v>23</v>
      </c>
      <c r="F5" s="57" t="s">
        <v>23</v>
      </c>
      <c r="G5" s="57">
        <f>SUM(D5:F5)</f>
        <v>18</v>
      </c>
      <c r="H5" s="57">
        <v>20</v>
      </c>
      <c r="I5" s="57" t="s">
        <v>23</v>
      </c>
      <c r="J5" s="57">
        <v>6</v>
      </c>
      <c r="K5" s="153">
        <f>SUM(H5:I5)</f>
        <v>20</v>
      </c>
      <c r="L5" s="59">
        <f>G5+K5</f>
        <v>38</v>
      </c>
      <c r="M5" s="128">
        <f>L5*100/C5</f>
        <v>3.9707419017763845</v>
      </c>
      <c r="N5" s="59">
        <v>0</v>
      </c>
    </row>
    <row r="6" spans="1:14" ht="21">
      <c r="A6" s="56">
        <v>2</v>
      </c>
      <c r="B6" s="57" t="s">
        <v>107</v>
      </c>
      <c r="C6" s="58">
        <v>1475</v>
      </c>
      <c r="D6" s="57">
        <v>9</v>
      </c>
      <c r="E6" s="57">
        <v>36</v>
      </c>
      <c r="F6" s="57">
        <v>3</v>
      </c>
      <c r="G6" s="57">
        <f aca="true" t="shared" si="0" ref="G6:G20">SUM(D6:F6)</f>
        <v>48</v>
      </c>
      <c r="H6" s="57">
        <v>8</v>
      </c>
      <c r="I6" s="57">
        <v>41</v>
      </c>
      <c r="J6" s="57">
        <v>10</v>
      </c>
      <c r="K6" s="153">
        <f aca="true" t="shared" si="1" ref="K6:K20">SUM(H6:I6)</f>
        <v>49</v>
      </c>
      <c r="L6" s="59">
        <f aca="true" t="shared" si="2" ref="L6:L20">G6+K6</f>
        <v>97</v>
      </c>
      <c r="M6" s="128">
        <f aca="true" t="shared" si="3" ref="M6:M19">L6*100/C6</f>
        <v>6.576271186440678</v>
      </c>
      <c r="N6" s="59">
        <v>1</v>
      </c>
    </row>
    <row r="7" spans="1:14" ht="21">
      <c r="A7" s="56">
        <v>3</v>
      </c>
      <c r="B7" s="57" t="s">
        <v>108</v>
      </c>
      <c r="C7" s="58">
        <v>2336</v>
      </c>
      <c r="D7" s="57" t="s">
        <v>23</v>
      </c>
      <c r="E7" s="57" t="s">
        <v>23</v>
      </c>
      <c r="F7" s="57" t="s">
        <v>23</v>
      </c>
      <c r="G7" s="57">
        <f t="shared" si="0"/>
        <v>0</v>
      </c>
      <c r="H7" s="57" t="s">
        <v>23</v>
      </c>
      <c r="I7" s="57" t="s">
        <v>23</v>
      </c>
      <c r="J7" s="57">
        <v>5</v>
      </c>
      <c r="K7" s="153">
        <f t="shared" si="1"/>
        <v>0</v>
      </c>
      <c r="L7" s="59">
        <f t="shared" si="2"/>
        <v>0</v>
      </c>
      <c r="M7" s="128">
        <f t="shared" si="3"/>
        <v>0</v>
      </c>
      <c r="N7" s="59">
        <v>0</v>
      </c>
    </row>
    <row r="8" spans="1:14" ht="21">
      <c r="A8" s="56">
        <v>4</v>
      </c>
      <c r="B8" s="57" t="s">
        <v>109</v>
      </c>
      <c r="C8" s="58">
        <v>3228</v>
      </c>
      <c r="D8" s="57">
        <v>43</v>
      </c>
      <c r="E8" s="57" t="s">
        <v>23</v>
      </c>
      <c r="F8" s="57">
        <v>24</v>
      </c>
      <c r="G8" s="57">
        <f t="shared" si="0"/>
        <v>67</v>
      </c>
      <c r="H8" s="57">
        <v>43</v>
      </c>
      <c r="I8" s="57" t="s">
        <v>23</v>
      </c>
      <c r="J8" s="57">
        <v>39</v>
      </c>
      <c r="K8" s="153">
        <f t="shared" si="1"/>
        <v>43</v>
      </c>
      <c r="L8" s="59">
        <f t="shared" si="2"/>
        <v>110</v>
      </c>
      <c r="M8" s="128">
        <f t="shared" si="3"/>
        <v>3.4076827757125154</v>
      </c>
      <c r="N8" s="59">
        <v>0</v>
      </c>
    </row>
    <row r="9" spans="1:14" ht="21">
      <c r="A9" s="56">
        <v>5</v>
      </c>
      <c r="B9" s="57" t="s">
        <v>110</v>
      </c>
      <c r="C9" s="58">
        <v>1866</v>
      </c>
      <c r="D9" s="57">
        <v>27</v>
      </c>
      <c r="E9" s="57">
        <v>4</v>
      </c>
      <c r="F9" s="57">
        <v>11</v>
      </c>
      <c r="G9" s="57">
        <f t="shared" si="0"/>
        <v>42</v>
      </c>
      <c r="H9" s="57">
        <v>27</v>
      </c>
      <c r="I9" s="57">
        <v>8</v>
      </c>
      <c r="J9" s="57">
        <v>21</v>
      </c>
      <c r="K9" s="153">
        <f t="shared" si="1"/>
        <v>35</v>
      </c>
      <c r="L9" s="59">
        <f t="shared" si="2"/>
        <v>77</v>
      </c>
      <c r="M9" s="128">
        <f t="shared" si="3"/>
        <v>4.126473740621651</v>
      </c>
      <c r="N9" s="59">
        <v>0</v>
      </c>
    </row>
    <row r="10" spans="1:14" ht="21">
      <c r="A10" s="56">
        <v>6</v>
      </c>
      <c r="B10" s="57" t="s">
        <v>111</v>
      </c>
      <c r="C10" s="58">
        <v>1444</v>
      </c>
      <c r="D10" s="57">
        <v>7</v>
      </c>
      <c r="E10" s="57" t="s">
        <v>23</v>
      </c>
      <c r="F10" s="57" t="s">
        <v>23</v>
      </c>
      <c r="G10" s="57">
        <f t="shared" si="0"/>
        <v>7</v>
      </c>
      <c r="H10" s="57">
        <v>8</v>
      </c>
      <c r="I10" s="57" t="s">
        <v>23</v>
      </c>
      <c r="J10" s="57" t="s">
        <v>23</v>
      </c>
      <c r="K10" s="153">
        <f t="shared" si="1"/>
        <v>8</v>
      </c>
      <c r="L10" s="59">
        <f t="shared" si="2"/>
        <v>15</v>
      </c>
      <c r="M10" s="128">
        <f t="shared" si="3"/>
        <v>1.0387811634349031</v>
      </c>
      <c r="N10" s="59">
        <v>0</v>
      </c>
    </row>
    <row r="11" spans="1:14" ht="21">
      <c r="A11" s="56">
        <v>7</v>
      </c>
      <c r="B11" s="57" t="s">
        <v>112</v>
      </c>
      <c r="C11" s="58">
        <v>3536</v>
      </c>
      <c r="D11" s="57" t="s">
        <v>23</v>
      </c>
      <c r="E11" s="57" t="s">
        <v>23</v>
      </c>
      <c r="F11" s="57" t="s">
        <v>23</v>
      </c>
      <c r="G11" s="57">
        <f t="shared" si="0"/>
        <v>0</v>
      </c>
      <c r="H11" s="57" t="s">
        <v>23</v>
      </c>
      <c r="I11" s="57" t="s">
        <v>23</v>
      </c>
      <c r="J11" s="57" t="s">
        <v>23</v>
      </c>
      <c r="K11" s="153">
        <f t="shared" si="1"/>
        <v>0</v>
      </c>
      <c r="L11" s="59">
        <f t="shared" si="2"/>
        <v>0</v>
      </c>
      <c r="M11" s="128">
        <f t="shared" si="3"/>
        <v>0</v>
      </c>
      <c r="N11" s="59">
        <v>0</v>
      </c>
    </row>
    <row r="12" spans="1:14" ht="21">
      <c r="A12" s="56">
        <v>8</v>
      </c>
      <c r="B12" s="57" t="s">
        <v>113</v>
      </c>
      <c r="C12" s="58">
        <v>2349</v>
      </c>
      <c r="D12" s="57" t="s">
        <v>23</v>
      </c>
      <c r="E12" s="57">
        <v>2</v>
      </c>
      <c r="F12" s="57">
        <v>11</v>
      </c>
      <c r="G12" s="57">
        <f t="shared" si="0"/>
        <v>13</v>
      </c>
      <c r="H12" s="57" t="s">
        <v>23</v>
      </c>
      <c r="I12" s="57" t="s">
        <v>23</v>
      </c>
      <c r="J12" s="57" t="s">
        <v>23</v>
      </c>
      <c r="K12" s="153">
        <f t="shared" si="1"/>
        <v>0</v>
      </c>
      <c r="L12" s="59">
        <f t="shared" si="2"/>
        <v>13</v>
      </c>
      <c r="M12" s="128">
        <f t="shared" si="3"/>
        <v>0.5534269902085994</v>
      </c>
      <c r="N12" s="59">
        <v>0</v>
      </c>
    </row>
    <row r="13" spans="1:14" ht="21">
      <c r="A13" s="56">
        <v>9</v>
      </c>
      <c r="B13" s="57" t="s">
        <v>114</v>
      </c>
      <c r="C13" s="58">
        <v>740</v>
      </c>
      <c r="D13" s="57" t="s">
        <v>23</v>
      </c>
      <c r="E13" s="57" t="s">
        <v>23</v>
      </c>
      <c r="F13" s="57">
        <v>1</v>
      </c>
      <c r="G13" s="57">
        <f t="shared" si="0"/>
        <v>1</v>
      </c>
      <c r="H13" s="57">
        <v>2</v>
      </c>
      <c r="I13" s="57" t="s">
        <v>23</v>
      </c>
      <c r="J13" s="57">
        <v>2</v>
      </c>
      <c r="K13" s="153">
        <f t="shared" si="1"/>
        <v>2</v>
      </c>
      <c r="L13" s="59">
        <f t="shared" si="2"/>
        <v>3</v>
      </c>
      <c r="M13" s="128">
        <f t="shared" si="3"/>
        <v>0.40540540540540543</v>
      </c>
      <c r="N13" s="59">
        <v>0</v>
      </c>
    </row>
    <row r="14" spans="1:14" ht="21">
      <c r="A14" s="56">
        <v>10</v>
      </c>
      <c r="B14" s="57" t="s">
        <v>115</v>
      </c>
      <c r="C14" s="58">
        <v>1418</v>
      </c>
      <c r="D14" s="57" t="s">
        <v>23</v>
      </c>
      <c r="E14" s="57" t="s">
        <v>23</v>
      </c>
      <c r="F14" s="57">
        <v>1</v>
      </c>
      <c r="G14" s="57">
        <f t="shared" si="0"/>
        <v>1</v>
      </c>
      <c r="H14" s="57" t="s">
        <v>23</v>
      </c>
      <c r="I14" s="57" t="s">
        <v>23</v>
      </c>
      <c r="J14" s="57" t="s">
        <v>23</v>
      </c>
      <c r="K14" s="153">
        <f t="shared" si="1"/>
        <v>0</v>
      </c>
      <c r="L14" s="59">
        <f t="shared" si="2"/>
        <v>1</v>
      </c>
      <c r="M14" s="128">
        <f t="shared" si="3"/>
        <v>0.07052186177715092</v>
      </c>
      <c r="N14" s="59">
        <v>0</v>
      </c>
    </row>
    <row r="15" spans="1:14" ht="21">
      <c r="A15" s="56">
        <v>11</v>
      </c>
      <c r="B15" s="57" t="s">
        <v>116</v>
      </c>
      <c r="C15" s="58">
        <v>756</v>
      </c>
      <c r="D15" s="57">
        <v>8</v>
      </c>
      <c r="E15" s="57">
        <v>10</v>
      </c>
      <c r="F15" s="57">
        <v>2</v>
      </c>
      <c r="G15" s="57">
        <f t="shared" si="0"/>
        <v>20</v>
      </c>
      <c r="H15" s="57">
        <v>12</v>
      </c>
      <c r="I15" s="57">
        <v>11</v>
      </c>
      <c r="J15" s="57">
        <v>3</v>
      </c>
      <c r="K15" s="153">
        <f t="shared" si="1"/>
        <v>23</v>
      </c>
      <c r="L15" s="59">
        <f t="shared" si="2"/>
        <v>43</v>
      </c>
      <c r="M15" s="128">
        <f t="shared" si="3"/>
        <v>5.6878306878306875</v>
      </c>
      <c r="N15" s="59">
        <v>1</v>
      </c>
    </row>
    <row r="16" spans="1:14" ht="21">
      <c r="A16" s="56">
        <v>12</v>
      </c>
      <c r="B16" s="57" t="s">
        <v>117</v>
      </c>
      <c r="C16" s="58">
        <v>542</v>
      </c>
      <c r="D16" s="57">
        <v>8</v>
      </c>
      <c r="E16" s="57">
        <v>1</v>
      </c>
      <c r="F16" s="57">
        <v>5</v>
      </c>
      <c r="G16" s="57">
        <f t="shared" si="0"/>
        <v>14</v>
      </c>
      <c r="H16" s="57">
        <v>8</v>
      </c>
      <c r="I16" s="57" t="s">
        <v>23</v>
      </c>
      <c r="J16" s="57">
        <v>8</v>
      </c>
      <c r="K16" s="153">
        <f t="shared" si="1"/>
        <v>8</v>
      </c>
      <c r="L16" s="59">
        <f t="shared" si="2"/>
        <v>22</v>
      </c>
      <c r="M16" s="128">
        <f t="shared" si="3"/>
        <v>4.059040590405904</v>
      </c>
      <c r="N16" s="59">
        <v>0</v>
      </c>
    </row>
    <row r="17" spans="1:14" ht="21">
      <c r="A17" s="56">
        <v>13</v>
      </c>
      <c r="B17" s="57" t="s">
        <v>118</v>
      </c>
      <c r="C17" s="58">
        <v>1044</v>
      </c>
      <c r="D17" s="57" t="s">
        <v>23</v>
      </c>
      <c r="E17" s="57" t="s">
        <v>23</v>
      </c>
      <c r="F17" s="57" t="s">
        <v>23</v>
      </c>
      <c r="G17" s="57">
        <f t="shared" si="0"/>
        <v>0</v>
      </c>
      <c r="H17" s="57">
        <v>11</v>
      </c>
      <c r="I17" s="57">
        <v>1</v>
      </c>
      <c r="J17" s="57">
        <v>10</v>
      </c>
      <c r="K17" s="153">
        <f t="shared" si="1"/>
        <v>12</v>
      </c>
      <c r="L17" s="59">
        <f t="shared" si="2"/>
        <v>12</v>
      </c>
      <c r="M17" s="128">
        <f t="shared" si="3"/>
        <v>1.1494252873563218</v>
      </c>
      <c r="N17" s="59">
        <v>0</v>
      </c>
    </row>
    <row r="18" spans="1:14" ht="21">
      <c r="A18" s="56">
        <v>14</v>
      </c>
      <c r="B18" s="57" t="s">
        <v>119</v>
      </c>
      <c r="C18" s="58">
        <v>1764</v>
      </c>
      <c r="D18" s="57" t="s">
        <v>23</v>
      </c>
      <c r="E18" s="57" t="s">
        <v>23</v>
      </c>
      <c r="F18" s="57" t="s">
        <v>23</v>
      </c>
      <c r="G18" s="57">
        <f t="shared" si="0"/>
        <v>0</v>
      </c>
      <c r="H18" s="57" t="s">
        <v>23</v>
      </c>
      <c r="I18" s="57" t="s">
        <v>23</v>
      </c>
      <c r="J18" s="57" t="s">
        <v>23</v>
      </c>
      <c r="K18" s="153">
        <f t="shared" si="1"/>
        <v>0</v>
      </c>
      <c r="L18" s="59">
        <f t="shared" si="2"/>
        <v>0</v>
      </c>
      <c r="M18" s="128">
        <f t="shared" si="3"/>
        <v>0</v>
      </c>
      <c r="N18" s="59">
        <v>0</v>
      </c>
    </row>
    <row r="19" spans="1:14" ht="21">
      <c r="A19" s="56">
        <v>15</v>
      </c>
      <c r="B19" s="57" t="s">
        <v>120</v>
      </c>
      <c r="C19" s="58">
        <v>3637</v>
      </c>
      <c r="D19" s="57">
        <v>71</v>
      </c>
      <c r="E19" s="57">
        <v>32</v>
      </c>
      <c r="F19" s="57">
        <v>160</v>
      </c>
      <c r="G19" s="57">
        <f t="shared" si="0"/>
        <v>263</v>
      </c>
      <c r="H19" s="57">
        <v>51</v>
      </c>
      <c r="I19" s="57">
        <v>30</v>
      </c>
      <c r="J19" s="57">
        <v>158</v>
      </c>
      <c r="K19" s="153">
        <f t="shared" si="1"/>
        <v>81</v>
      </c>
      <c r="L19" s="59">
        <f t="shared" si="2"/>
        <v>344</v>
      </c>
      <c r="M19" s="128">
        <f t="shared" si="3"/>
        <v>9.45834478966181</v>
      </c>
      <c r="N19" s="59">
        <v>1</v>
      </c>
    </row>
    <row r="20" spans="1:14" ht="21">
      <c r="A20" s="24">
        <v>16</v>
      </c>
      <c r="B20" s="24" t="s">
        <v>264</v>
      </c>
      <c r="C20" s="24"/>
      <c r="D20" s="24">
        <v>337</v>
      </c>
      <c r="E20" s="24">
        <v>242</v>
      </c>
      <c r="F20" s="24">
        <v>280</v>
      </c>
      <c r="G20" s="24">
        <f t="shared" si="0"/>
        <v>859</v>
      </c>
      <c r="H20" s="24">
        <v>42</v>
      </c>
      <c r="I20" s="24">
        <v>42</v>
      </c>
      <c r="J20" s="24">
        <v>38</v>
      </c>
      <c r="K20" s="24">
        <f t="shared" si="1"/>
        <v>84</v>
      </c>
      <c r="L20" s="24">
        <f t="shared" si="2"/>
        <v>943</v>
      </c>
      <c r="M20" s="24"/>
      <c r="N20" s="24"/>
    </row>
    <row r="21" ht="21">
      <c r="N21" s="45">
        <f>SUM(N5:N19)</f>
        <v>3</v>
      </c>
    </row>
  </sheetData>
  <sheetProtection/>
  <mergeCells count="8">
    <mergeCell ref="K3:K4"/>
    <mergeCell ref="L3:L4"/>
    <mergeCell ref="A1:N1"/>
    <mergeCell ref="D2:L2"/>
    <mergeCell ref="M2:M3"/>
    <mergeCell ref="B3:B4"/>
    <mergeCell ref="D3:G3"/>
    <mergeCell ref="H3:J3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PageLayoutView="0" workbookViewId="0" topLeftCell="A1">
      <selection activeCell="A1" sqref="A1:IV4"/>
    </sheetView>
  </sheetViews>
  <sheetFormatPr defaultColWidth="9.140625" defaultRowHeight="15"/>
  <cols>
    <col min="1" max="1" width="6.00390625" style="113" bestFit="1" customWidth="1"/>
    <col min="2" max="2" width="33.140625" style="113" bestFit="1" customWidth="1"/>
    <col min="3" max="3" width="10.57421875" style="113" bestFit="1" customWidth="1"/>
    <col min="4" max="6" width="3.8515625" style="113" bestFit="1" customWidth="1"/>
    <col min="7" max="7" width="9.00390625" style="113" customWidth="1"/>
    <col min="8" max="10" width="3.8515625" style="113" bestFit="1" customWidth="1"/>
    <col min="11" max="11" width="7.57421875" style="113" customWidth="1"/>
    <col min="12" max="16384" width="9.00390625" style="113" customWidth="1"/>
  </cols>
  <sheetData>
    <row r="1" spans="1:14" s="4" customFormat="1" ht="21">
      <c r="A1" s="155" t="s">
        <v>240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s="142" customFormat="1" ht="21">
      <c r="A2" s="140"/>
      <c r="B2" s="140"/>
      <c r="C2" s="141"/>
      <c r="D2" s="129" t="s">
        <v>0</v>
      </c>
      <c r="E2" s="130"/>
      <c r="F2" s="130"/>
      <c r="G2" s="130"/>
      <c r="H2" s="130"/>
      <c r="I2" s="130"/>
      <c r="J2" s="130"/>
      <c r="K2" s="130"/>
      <c r="L2" s="131"/>
      <c r="M2" s="132" t="s">
        <v>5</v>
      </c>
      <c r="N2" s="141"/>
    </row>
    <row r="3" spans="1:14" s="142" customFormat="1" ht="26.25" customHeight="1">
      <c r="A3" s="143" t="s">
        <v>1</v>
      </c>
      <c r="B3" s="133" t="s">
        <v>2</v>
      </c>
      <c r="C3" s="134"/>
      <c r="D3" s="129" t="s">
        <v>3</v>
      </c>
      <c r="E3" s="130"/>
      <c r="F3" s="130"/>
      <c r="G3" s="135"/>
      <c r="H3" s="129" t="s">
        <v>4</v>
      </c>
      <c r="I3" s="130"/>
      <c r="J3" s="135"/>
      <c r="K3" s="136" t="s">
        <v>11</v>
      </c>
      <c r="L3" s="136" t="s">
        <v>12</v>
      </c>
      <c r="M3" s="137"/>
      <c r="N3" s="144"/>
    </row>
    <row r="4" spans="1:14" s="142" customFormat="1" ht="42.75" customHeight="1">
      <c r="A4" s="145"/>
      <c r="B4" s="138"/>
      <c r="C4" s="139" t="s">
        <v>6</v>
      </c>
      <c r="D4" s="139" t="s">
        <v>7</v>
      </c>
      <c r="E4" s="139" t="s">
        <v>8</v>
      </c>
      <c r="F4" s="139" t="s">
        <v>9</v>
      </c>
      <c r="G4" s="139" t="s">
        <v>10</v>
      </c>
      <c r="H4" s="139" t="s">
        <v>7</v>
      </c>
      <c r="I4" s="139" t="s">
        <v>8</v>
      </c>
      <c r="J4" s="139" t="s">
        <v>9</v>
      </c>
      <c r="K4" s="136"/>
      <c r="L4" s="136"/>
      <c r="M4" s="139" t="s">
        <v>13</v>
      </c>
      <c r="N4" s="139" t="s">
        <v>14</v>
      </c>
    </row>
    <row r="5" spans="1:14" ht="21">
      <c r="A5" s="109">
        <v>1</v>
      </c>
      <c r="B5" s="42" t="s">
        <v>121</v>
      </c>
      <c r="C5" s="110">
        <v>3271</v>
      </c>
      <c r="D5" s="42">
        <v>72</v>
      </c>
      <c r="E5" s="42">
        <v>62</v>
      </c>
      <c r="F5" s="42">
        <v>44</v>
      </c>
      <c r="G5" s="42">
        <f>SUM(D5:F5)</f>
        <v>178</v>
      </c>
      <c r="H5" s="42">
        <v>72</v>
      </c>
      <c r="I5" s="42">
        <v>67</v>
      </c>
      <c r="J5" s="42">
        <v>68</v>
      </c>
      <c r="K5" s="154">
        <f>SUM(H5:J5)</f>
        <v>207</v>
      </c>
      <c r="L5" s="111">
        <f>K5+G5</f>
        <v>385</v>
      </c>
      <c r="M5" s="126">
        <f>L5*100/C5</f>
        <v>11.770100886579028</v>
      </c>
      <c r="N5" s="111">
        <v>1</v>
      </c>
    </row>
    <row r="6" spans="1:14" ht="21">
      <c r="A6" s="109">
        <v>2</v>
      </c>
      <c r="B6" s="42" t="s">
        <v>104</v>
      </c>
      <c r="C6" s="110">
        <v>14111</v>
      </c>
      <c r="D6" s="42">
        <v>282</v>
      </c>
      <c r="E6" s="42">
        <v>239</v>
      </c>
      <c r="F6" s="42">
        <v>227</v>
      </c>
      <c r="G6" s="42">
        <f aca="true" t="shared" si="0" ref="G6:G26">SUM(D6:F6)</f>
        <v>748</v>
      </c>
      <c r="H6" s="42">
        <v>187</v>
      </c>
      <c r="I6" s="42">
        <v>184</v>
      </c>
      <c r="J6" s="42">
        <v>166</v>
      </c>
      <c r="K6" s="154">
        <f aca="true" t="shared" si="1" ref="K6:K25">SUM(H6:J6)</f>
        <v>537</v>
      </c>
      <c r="L6" s="111">
        <f aca="true" t="shared" si="2" ref="L6:L25">K6+G6</f>
        <v>1285</v>
      </c>
      <c r="M6" s="126">
        <f aca="true" t="shared" si="3" ref="M6:M25">L6*100/C6</f>
        <v>9.106370916306428</v>
      </c>
      <c r="N6" s="111">
        <v>1</v>
      </c>
    </row>
    <row r="7" spans="1:14" ht="21">
      <c r="A7" s="109">
        <v>3</v>
      </c>
      <c r="B7" s="42" t="s">
        <v>122</v>
      </c>
      <c r="C7" s="110">
        <v>2569</v>
      </c>
      <c r="D7" s="42">
        <v>2</v>
      </c>
      <c r="E7" s="42">
        <v>1</v>
      </c>
      <c r="F7" s="42">
        <v>1</v>
      </c>
      <c r="G7" s="42">
        <f t="shared" si="0"/>
        <v>4</v>
      </c>
      <c r="H7" s="42" t="s">
        <v>23</v>
      </c>
      <c r="I7" s="42" t="s">
        <v>23</v>
      </c>
      <c r="J7" s="42" t="s">
        <v>23</v>
      </c>
      <c r="K7" s="154">
        <f t="shared" si="1"/>
        <v>0</v>
      </c>
      <c r="L7" s="111">
        <f t="shared" si="2"/>
        <v>4</v>
      </c>
      <c r="M7" s="126">
        <f t="shared" si="3"/>
        <v>0.15570260801868432</v>
      </c>
      <c r="N7" s="111">
        <v>0</v>
      </c>
    </row>
    <row r="8" spans="1:14" ht="21">
      <c r="A8" s="109">
        <v>4</v>
      </c>
      <c r="B8" s="42" t="s">
        <v>123</v>
      </c>
      <c r="C8" s="110">
        <v>3346</v>
      </c>
      <c r="D8" s="42" t="s">
        <v>23</v>
      </c>
      <c r="E8" s="42">
        <v>1</v>
      </c>
      <c r="F8" s="42" t="s">
        <v>23</v>
      </c>
      <c r="G8" s="42">
        <f t="shared" si="0"/>
        <v>1</v>
      </c>
      <c r="H8" s="42">
        <v>31</v>
      </c>
      <c r="I8" s="42">
        <v>13</v>
      </c>
      <c r="J8" s="42">
        <v>1</v>
      </c>
      <c r="K8" s="154">
        <f t="shared" si="1"/>
        <v>45</v>
      </c>
      <c r="L8" s="111">
        <f t="shared" si="2"/>
        <v>46</v>
      </c>
      <c r="M8" s="126">
        <f t="shared" si="3"/>
        <v>1.3747758517632995</v>
      </c>
      <c r="N8" s="111">
        <v>0</v>
      </c>
    </row>
    <row r="9" spans="1:14" ht="21">
      <c r="A9" s="109">
        <v>5</v>
      </c>
      <c r="B9" s="42" t="s">
        <v>124</v>
      </c>
      <c r="C9" s="110">
        <v>2179</v>
      </c>
      <c r="D9" s="42">
        <v>107</v>
      </c>
      <c r="E9" s="42">
        <v>29</v>
      </c>
      <c r="F9" s="42">
        <v>31</v>
      </c>
      <c r="G9" s="42">
        <f t="shared" si="0"/>
        <v>167</v>
      </c>
      <c r="H9" s="42">
        <v>76</v>
      </c>
      <c r="I9" s="42">
        <v>13</v>
      </c>
      <c r="J9" s="42">
        <v>17</v>
      </c>
      <c r="K9" s="154">
        <f t="shared" si="1"/>
        <v>106</v>
      </c>
      <c r="L9" s="111">
        <f t="shared" si="2"/>
        <v>273</v>
      </c>
      <c r="M9" s="126">
        <f t="shared" si="3"/>
        <v>12.528682882055989</v>
      </c>
      <c r="N9" s="111">
        <v>1</v>
      </c>
    </row>
    <row r="10" spans="1:14" ht="21">
      <c r="A10" s="109">
        <v>6</v>
      </c>
      <c r="B10" s="42" t="s">
        <v>125</v>
      </c>
      <c r="C10" s="110">
        <v>7870</v>
      </c>
      <c r="D10" s="42">
        <v>109</v>
      </c>
      <c r="E10" s="42">
        <v>65</v>
      </c>
      <c r="F10" s="42">
        <v>52</v>
      </c>
      <c r="G10" s="42">
        <f t="shared" si="0"/>
        <v>226</v>
      </c>
      <c r="H10" s="42">
        <v>99</v>
      </c>
      <c r="I10" s="42">
        <v>138</v>
      </c>
      <c r="J10" s="42">
        <v>64</v>
      </c>
      <c r="K10" s="154">
        <f t="shared" si="1"/>
        <v>301</v>
      </c>
      <c r="L10" s="111">
        <f t="shared" si="2"/>
        <v>527</v>
      </c>
      <c r="M10" s="126">
        <f t="shared" si="3"/>
        <v>6.696315120711563</v>
      </c>
      <c r="N10" s="111">
        <v>1</v>
      </c>
    </row>
    <row r="11" spans="1:14" ht="21">
      <c r="A11" s="109">
        <v>7</v>
      </c>
      <c r="B11" s="42" t="s">
        <v>126</v>
      </c>
      <c r="C11" s="110">
        <v>5554</v>
      </c>
      <c r="D11" s="42" t="s">
        <v>23</v>
      </c>
      <c r="E11" s="42" t="s">
        <v>23</v>
      </c>
      <c r="F11" s="42" t="s">
        <v>23</v>
      </c>
      <c r="G11" s="42">
        <f t="shared" si="0"/>
        <v>0</v>
      </c>
      <c r="H11" s="42">
        <v>6</v>
      </c>
      <c r="I11" s="42">
        <v>6</v>
      </c>
      <c r="J11" s="42">
        <v>8</v>
      </c>
      <c r="K11" s="154">
        <f t="shared" si="1"/>
        <v>20</v>
      </c>
      <c r="L11" s="111">
        <f t="shared" si="2"/>
        <v>20</v>
      </c>
      <c r="M11" s="126">
        <f t="shared" si="3"/>
        <v>0.3601008282319049</v>
      </c>
      <c r="N11" s="111">
        <v>0</v>
      </c>
    </row>
    <row r="12" spans="1:14" ht="21">
      <c r="A12" s="109">
        <v>8</v>
      </c>
      <c r="B12" s="42" t="s">
        <v>127</v>
      </c>
      <c r="C12" s="110">
        <v>2587</v>
      </c>
      <c r="D12" s="42">
        <v>74</v>
      </c>
      <c r="E12" s="42">
        <v>81</v>
      </c>
      <c r="F12" s="42">
        <v>37</v>
      </c>
      <c r="G12" s="42">
        <f t="shared" si="0"/>
        <v>192</v>
      </c>
      <c r="H12" s="42">
        <v>29</v>
      </c>
      <c r="I12" s="42">
        <v>36</v>
      </c>
      <c r="J12" s="42">
        <v>38</v>
      </c>
      <c r="K12" s="154">
        <f t="shared" si="1"/>
        <v>103</v>
      </c>
      <c r="L12" s="111">
        <f t="shared" si="2"/>
        <v>295</v>
      </c>
      <c r="M12" s="126">
        <f t="shared" si="3"/>
        <v>11.403169694626982</v>
      </c>
      <c r="N12" s="111">
        <v>1</v>
      </c>
    </row>
    <row r="13" spans="1:14" ht="21">
      <c r="A13" s="109">
        <v>9</v>
      </c>
      <c r="B13" s="42" t="s">
        <v>107</v>
      </c>
      <c r="C13" s="110">
        <v>3000</v>
      </c>
      <c r="D13" s="42">
        <v>59</v>
      </c>
      <c r="E13" s="42">
        <v>49</v>
      </c>
      <c r="F13" s="42">
        <v>63</v>
      </c>
      <c r="G13" s="42">
        <f t="shared" si="0"/>
        <v>171</v>
      </c>
      <c r="H13" s="42">
        <v>60</v>
      </c>
      <c r="I13" s="42">
        <v>54</v>
      </c>
      <c r="J13" s="42">
        <v>46</v>
      </c>
      <c r="K13" s="154">
        <f t="shared" si="1"/>
        <v>160</v>
      </c>
      <c r="L13" s="111">
        <f t="shared" si="2"/>
        <v>331</v>
      </c>
      <c r="M13" s="126">
        <f t="shared" si="3"/>
        <v>11.033333333333333</v>
      </c>
      <c r="N13" s="111">
        <v>1</v>
      </c>
    </row>
    <row r="14" spans="1:14" ht="21">
      <c r="A14" s="109">
        <v>10</v>
      </c>
      <c r="B14" s="42" t="s">
        <v>128</v>
      </c>
      <c r="C14" s="110">
        <v>2142</v>
      </c>
      <c r="D14" s="42">
        <v>17</v>
      </c>
      <c r="E14" s="42">
        <v>6</v>
      </c>
      <c r="F14" s="42">
        <v>7</v>
      </c>
      <c r="G14" s="42">
        <f t="shared" si="0"/>
        <v>30</v>
      </c>
      <c r="H14" s="42" t="s">
        <v>23</v>
      </c>
      <c r="I14" s="42">
        <v>5</v>
      </c>
      <c r="J14" s="42">
        <v>4</v>
      </c>
      <c r="K14" s="154">
        <f t="shared" si="1"/>
        <v>9</v>
      </c>
      <c r="L14" s="111">
        <f t="shared" si="2"/>
        <v>39</v>
      </c>
      <c r="M14" s="126">
        <f t="shared" si="3"/>
        <v>1.8207282913165266</v>
      </c>
      <c r="N14" s="111">
        <v>0</v>
      </c>
    </row>
    <row r="15" spans="1:14" ht="21">
      <c r="A15" s="109">
        <v>11</v>
      </c>
      <c r="B15" s="42" t="s">
        <v>129</v>
      </c>
      <c r="C15" s="110">
        <v>2329</v>
      </c>
      <c r="D15" s="42">
        <v>127</v>
      </c>
      <c r="E15" s="42">
        <v>109</v>
      </c>
      <c r="F15" s="42">
        <v>65</v>
      </c>
      <c r="G15" s="42">
        <f t="shared" si="0"/>
        <v>301</v>
      </c>
      <c r="H15" s="42">
        <v>106</v>
      </c>
      <c r="I15" s="42">
        <v>77</v>
      </c>
      <c r="J15" s="42">
        <v>75</v>
      </c>
      <c r="K15" s="154">
        <f t="shared" si="1"/>
        <v>258</v>
      </c>
      <c r="L15" s="111">
        <f t="shared" si="2"/>
        <v>559</v>
      </c>
      <c r="M15" s="126">
        <f t="shared" si="3"/>
        <v>24.001717475311292</v>
      </c>
      <c r="N15" s="111">
        <v>1</v>
      </c>
    </row>
    <row r="16" spans="1:14" ht="21">
      <c r="A16" s="109">
        <v>12</v>
      </c>
      <c r="B16" s="42" t="s">
        <v>130</v>
      </c>
      <c r="C16" s="110">
        <v>2816</v>
      </c>
      <c r="D16" s="42">
        <v>106</v>
      </c>
      <c r="E16" s="42">
        <v>54</v>
      </c>
      <c r="F16" s="42">
        <v>27</v>
      </c>
      <c r="G16" s="42">
        <f t="shared" si="0"/>
        <v>187</v>
      </c>
      <c r="H16" s="42">
        <v>115</v>
      </c>
      <c r="I16" s="42">
        <v>148</v>
      </c>
      <c r="J16" s="42">
        <v>87</v>
      </c>
      <c r="K16" s="154">
        <f t="shared" si="1"/>
        <v>350</v>
      </c>
      <c r="L16" s="111">
        <f t="shared" si="2"/>
        <v>537</v>
      </c>
      <c r="M16" s="126">
        <f t="shared" si="3"/>
        <v>19.069602272727273</v>
      </c>
      <c r="N16" s="111">
        <v>1</v>
      </c>
    </row>
    <row r="17" spans="1:14" ht="21">
      <c r="A17" s="109">
        <v>13</v>
      </c>
      <c r="B17" s="42" t="s">
        <v>131</v>
      </c>
      <c r="C17" s="110">
        <v>1985</v>
      </c>
      <c r="D17" s="42">
        <v>3</v>
      </c>
      <c r="E17" s="42">
        <v>5</v>
      </c>
      <c r="F17" s="42">
        <v>11</v>
      </c>
      <c r="G17" s="42">
        <f t="shared" si="0"/>
        <v>19</v>
      </c>
      <c r="H17" s="42">
        <v>3</v>
      </c>
      <c r="I17" s="42">
        <v>6</v>
      </c>
      <c r="J17" s="42">
        <v>12</v>
      </c>
      <c r="K17" s="154">
        <f t="shared" si="1"/>
        <v>21</v>
      </c>
      <c r="L17" s="111">
        <f t="shared" si="2"/>
        <v>40</v>
      </c>
      <c r="M17" s="126">
        <f t="shared" si="3"/>
        <v>2.0151133501259446</v>
      </c>
      <c r="N17" s="111">
        <v>0</v>
      </c>
    </row>
    <row r="18" spans="1:14" ht="21">
      <c r="A18" s="109">
        <v>14</v>
      </c>
      <c r="B18" s="42" t="s">
        <v>132</v>
      </c>
      <c r="C18" s="110">
        <v>2188</v>
      </c>
      <c r="D18" s="42" t="s">
        <v>23</v>
      </c>
      <c r="E18" s="42" t="s">
        <v>23</v>
      </c>
      <c r="F18" s="42" t="s">
        <v>23</v>
      </c>
      <c r="G18" s="42">
        <f t="shared" si="0"/>
        <v>0</v>
      </c>
      <c r="H18" s="42" t="s">
        <v>23</v>
      </c>
      <c r="I18" s="42" t="s">
        <v>23</v>
      </c>
      <c r="J18" s="42" t="s">
        <v>23</v>
      </c>
      <c r="K18" s="154">
        <f t="shared" si="1"/>
        <v>0</v>
      </c>
      <c r="L18" s="111">
        <f t="shared" si="2"/>
        <v>0</v>
      </c>
      <c r="M18" s="126">
        <f t="shared" si="3"/>
        <v>0</v>
      </c>
      <c r="N18" s="111">
        <v>0</v>
      </c>
    </row>
    <row r="19" spans="1:14" ht="21">
      <c r="A19" s="109">
        <v>15</v>
      </c>
      <c r="B19" s="42" t="s">
        <v>86</v>
      </c>
      <c r="C19" s="110">
        <v>1765</v>
      </c>
      <c r="D19" s="42">
        <v>12</v>
      </c>
      <c r="E19" s="42" t="s">
        <v>23</v>
      </c>
      <c r="F19" s="42">
        <v>6</v>
      </c>
      <c r="G19" s="42">
        <f t="shared" si="0"/>
        <v>18</v>
      </c>
      <c r="H19" s="42">
        <v>13</v>
      </c>
      <c r="I19" s="42" t="s">
        <v>23</v>
      </c>
      <c r="J19" s="42">
        <v>8</v>
      </c>
      <c r="K19" s="154">
        <f t="shared" si="1"/>
        <v>21</v>
      </c>
      <c r="L19" s="111">
        <f t="shared" si="2"/>
        <v>39</v>
      </c>
      <c r="M19" s="126">
        <f t="shared" si="3"/>
        <v>2.2096317280453257</v>
      </c>
      <c r="N19" s="111">
        <v>0</v>
      </c>
    </row>
    <row r="20" spans="1:14" ht="21">
      <c r="A20" s="109">
        <v>16</v>
      </c>
      <c r="B20" s="42" t="s">
        <v>86</v>
      </c>
      <c r="C20" s="114">
        <v>402</v>
      </c>
      <c r="D20" s="42">
        <v>0</v>
      </c>
      <c r="E20" s="42">
        <v>0</v>
      </c>
      <c r="F20" s="42">
        <v>0</v>
      </c>
      <c r="G20" s="42">
        <f t="shared" si="0"/>
        <v>0</v>
      </c>
      <c r="H20" s="42">
        <v>1</v>
      </c>
      <c r="I20" s="42" t="s">
        <v>23</v>
      </c>
      <c r="J20" s="42" t="s">
        <v>23</v>
      </c>
      <c r="K20" s="154">
        <f t="shared" si="1"/>
        <v>1</v>
      </c>
      <c r="L20" s="111">
        <f t="shared" si="2"/>
        <v>1</v>
      </c>
      <c r="M20" s="126">
        <f t="shared" si="3"/>
        <v>0.24875621890547264</v>
      </c>
      <c r="N20" s="111">
        <v>0</v>
      </c>
    </row>
    <row r="21" spans="1:14" ht="21">
      <c r="A21" s="109">
        <v>17</v>
      </c>
      <c r="B21" s="42" t="s">
        <v>133</v>
      </c>
      <c r="C21" s="110">
        <v>2609</v>
      </c>
      <c r="D21" s="42">
        <v>201</v>
      </c>
      <c r="E21" s="42">
        <v>60</v>
      </c>
      <c r="F21" s="42">
        <v>82</v>
      </c>
      <c r="G21" s="42">
        <f t="shared" si="0"/>
        <v>343</v>
      </c>
      <c r="H21" s="42">
        <v>171</v>
      </c>
      <c r="I21" s="42">
        <v>39</v>
      </c>
      <c r="J21" s="42">
        <v>23</v>
      </c>
      <c r="K21" s="154">
        <f t="shared" si="1"/>
        <v>233</v>
      </c>
      <c r="L21" s="111">
        <f t="shared" si="2"/>
        <v>576</v>
      </c>
      <c r="M21" s="126">
        <f t="shared" si="3"/>
        <v>22.077424300498276</v>
      </c>
      <c r="N21" s="111">
        <v>1</v>
      </c>
    </row>
    <row r="22" spans="1:14" ht="21">
      <c r="A22" s="109">
        <v>18</v>
      </c>
      <c r="B22" s="42" t="s">
        <v>134</v>
      </c>
      <c r="C22" s="110">
        <v>1179</v>
      </c>
      <c r="D22" s="42" t="s">
        <v>23</v>
      </c>
      <c r="E22" s="42" t="s">
        <v>23</v>
      </c>
      <c r="F22" s="42" t="s">
        <v>23</v>
      </c>
      <c r="G22" s="42">
        <f t="shared" si="0"/>
        <v>0</v>
      </c>
      <c r="H22" s="42" t="s">
        <v>23</v>
      </c>
      <c r="I22" s="42" t="s">
        <v>23</v>
      </c>
      <c r="J22" s="42" t="s">
        <v>23</v>
      </c>
      <c r="K22" s="154">
        <f t="shared" si="1"/>
        <v>0</v>
      </c>
      <c r="L22" s="111">
        <f t="shared" si="2"/>
        <v>0</v>
      </c>
      <c r="M22" s="126">
        <f t="shared" si="3"/>
        <v>0</v>
      </c>
      <c r="N22" s="111">
        <v>0</v>
      </c>
    </row>
    <row r="23" spans="1:14" ht="21">
      <c r="A23" s="109">
        <v>19</v>
      </c>
      <c r="B23" s="42" t="s">
        <v>135</v>
      </c>
      <c r="C23" s="110">
        <v>5331</v>
      </c>
      <c r="D23" s="42">
        <v>252</v>
      </c>
      <c r="E23" s="42">
        <v>187</v>
      </c>
      <c r="F23" s="42">
        <v>133</v>
      </c>
      <c r="G23" s="42">
        <f t="shared" si="0"/>
        <v>572</v>
      </c>
      <c r="H23" s="42">
        <v>165</v>
      </c>
      <c r="I23" s="42">
        <v>175</v>
      </c>
      <c r="J23" s="42">
        <v>185</v>
      </c>
      <c r="K23" s="154">
        <f t="shared" si="1"/>
        <v>525</v>
      </c>
      <c r="L23" s="111">
        <f t="shared" si="2"/>
        <v>1097</v>
      </c>
      <c r="M23" s="126">
        <f t="shared" si="3"/>
        <v>20.57775276683549</v>
      </c>
      <c r="N23" s="111">
        <v>1</v>
      </c>
    </row>
    <row r="24" spans="1:14" ht="21">
      <c r="A24" s="109">
        <v>20</v>
      </c>
      <c r="B24" s="42" t="s">
        <v>136</v>
      </c>
      <c r="C24" s="110">
        <v>2606</v>
      </c>
      <c r="D24" s="42">
        <v>73</v>
      </c>
      <c r="E24" s="42">
        <v>48</v>
      </c>
      <c r="F24" s="42">
        <v>314</v>
      </c>
      <c r="G24" s="42">
        <f t="shared" si="0"/>
        <v>435</v>
      </c>
      <c r="H24" s="42">
        <v>69</v>
      </c>
      <c r="I24" s="42">
        <v>55</v>
      </c>
      <c r="J24" s="42">
        <v>323</v>
      </c>
      <c r="K24" s="154">
        <f t="shared" si="1"/>
        <v>447</v>
      </c>
      <c r="L24" s="111">
        <f t="shared" si="2"/>
        <v>882</v>
      </c>
      <c r="M24" s="126">
        <f t="shared" si="3"/>
        <v>33.844973138910206</v>
      </c>
      <c r="N24" s="111">
        <v>1</v>
      </c>
    </row>
    <row r="25" spans="1:14" ht="21">
      <c r="A25" s="109">
        <v>21</v>
      </c>
      <c r="B25" s="42" t="s">
        <v>137</v>
      </c>
      <c r="C25" s="110">
        <v>2013</v>
      </c>
      <c r="D25" s="42">
        <v>5</v>
      </c>
      <c r="E25" s="42">
        <v>7</v>
      </c>
      <c r="F25" s="42">
        <v>4</v>
      </c>
      <c r="G25" s="42">
        <f t="shared" si="0"/>
        <v>16</v>
      </c>
      <c r="H25" s="42">
        <v>6</v>
      </c>
      <c r="I25" s="42">
        <v>89</v>
      </c>
      <c r="J25" s="42">
        <v>7</v>
      </c>
      <c r="K25" s="154">
        <f t="shared" si="1"/>
        <v>102</v>
      </c>
      <c r="L25" s="111">
        <f t="shared" si="2"/>
        <v>118</v>
      </c>
      <c r="M25" s="126">
        <f t="shared" si="3"/>
        <v>5.861897665176354</v>
      </c>
      <c r="N25" s="111">
        <v>1</v>
      </c>
    </row>
    <row r="26" spans="1:14" ht="21">
      <c r="A26" s="115">
        <v>22</v>
      </c>
      <c r="B26" s="115" t="s">
        <v>265</v>
      </c>
      <c r="C26" s="115"/>
      <c r="D26" s="115">
        <v>677</v>
      </c>
      <c r="E26" s="115">
        <v>637</v>
      </c>
      <c r="F26" s="115">
        <v>592</v>
      </c>
      <c r="G26" s="115">
        <f t="shared" si="0"/>
        <v>1906</v>
      </c>
      <c r="H26" s="115">
        <v>573</v>
      </c>
      <c r="I26" s="115">
        <v>588</v>
      </c>
      <c r="J26" s="42">
        <v>578</v>
      </c>
      <c r="K26" s="154">
        <f>SUM(H26:J26)</f>
        <v>1739</v>
      </c>
      <c r="L26" s="111">
        <f>K26+G26</f>
        <v>3645</v>
      </c>
      <c r="M26" s="115"/>
      <c r="N26" s="115"/>
    </row>
    <row r="27" ht="21">
      <c r="N27" s="113">
        <f>SUM(N5:N25)</f>
        <v>12</v>
      </c>
    </row>
  </sheetData>
  <sheetProtection/>
  <mergeCells count="8">
    <mergeCell ref="K3:K4"/>
    <mergeCell ref="L3:L4"/>
    <mergeCell ref="A1:N1"/>
    <mergeCell ref="D2:L2"/>
    <mergeCell ref="M2:M3"/>
    <mergeCell ref="B3:B4"/>
    <mergeCell ref="D3:G3"/>
    <mergeCell ref="H3:J3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2"/>
  <sheetViews>
    <sheetView showGridLines="0" zoomScale="120" zoomScaleNormal="120" zoomScalePageLayoutView="0" workbookViewId="0" topLeftCell="A1">
      <selection activeCell="A1" sqref="A1:IV4"/>
    </sheetView>
  </sheetViews>
  <sheetFormatPr defaultColWidth="9.140625" defaultRowHeight="15"/>
  <cols>
    <col min="1" max="1" width="6.140625" style="45" bestFit="1" customWidth="1"/>
    <col min="2" max="2" width="39.140625" style="45" customWidth="1"/>
    <col min="3" max="3" width="10.57421875" style="45" bestFit="1" customWidth="1"/>
    <col min="4" max="5" width="3.421875" style="45" customWidth="1"/>
    <col min="6" max="6" width="3.8515625" style="45" bestFit="1" customWidth="1"/>
    <col min="7" max="7" width="9.00390625" style="45" customWidth="1"/>
    <col min="8" max="8" width="3.7109375" style="45" bestFit="1" customWidth="1"/>
    <col min="9" max="10" width="3.8515625" style="45" bestFit="1" customWidth="1"/>
    <col min="11" max="11" width="7.57421875" style="45" bestFit="1" customWidth="1"/>
    <col min="12" max="16384" width="9.00390625" style="45" customWidth="1"/>
  </cols>
  <sheetData>
    <row r="1" spans="1:14" ht="21">
      <c r="A1" s="119" t="s">
        <v>240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s="142" customFormat="1" ht="21">
      <c r="A2" s="140"/>
      <c r="B2" s="140"/>
      <c r="C2" s="141"/>
      <c r="D2" s="129" t="s">
        <v>0</v>
      </c>
      <c r="E2" s="130"/>
      <c r="F2" s="130"/>
      <c r="G2" s="130"/>
      <c r="H2" s="130"/>
      <c r="I2" s="130"/>
      <c r="J2" s="130"/>
      <c r="K2" s="130"/>
      <c r="L2" s="131"/>
      <c r="M2" s="132" t="s">
        <v>5</v>
      </c>
      <c r="N2" s="141"/>
    </row>
    <row r="3" spans="1:14" s="142" customFormat="1" ht="26.25" customHeight="1">
      <c r="A3" s="143" t="s">
        <v>1</v>
      </c>
      <c r="B3" s="133" t="s">
        <v>2</v>
      </c>
      <c r="C3" s="134"/>
      <c r="D3" s="129" t="s">
        <v>3</v>
      </c>
      <c r="E3" s="130"/>
      <c r="F3" s="130"/>
      <c r="G3" s="135"/>
      <c r="H3" s="129" t="s">
        <v>4</v>
      </c>
      <c r="I3" s="130"/>
      <c r="J3" s="135"/>
      <c r="K3" s="136" t="s">
        <v>11</v>
      </c>
      <c r="L3" s="136" t="s">
        <v>12</v>
      </c>
      <c r="M3" s="137"/>
      <c r="N3" s="144"/>
    </row>
    <row r="4" spans="1:14" s="142" customFormat="1" ht="42.75" customHeight="1">
      <c r="A4" s="145"/>
      <c r="B4" s="138"/>
      <c r="C4" s="139" t="s">
        <v>6</v>
      </c>
      <c r="D4" s="139" t="s">
        <v>7</v>
      </c>
      <c r="E4" s="139" t="s">
        <v>8</v>
      </c>
      <c r="F4" s="139" t="s">
        <v>9</v>
      </c>
      <c r="G4" s="139" t="s">
        <v>10</v>
      </c>
      <c r="H4" s="139" t="s">
        <v>7</v>
      </c>
      <c r="I4" s="139" t="s">
        <v>8</v>
      </c>
      <c r="J4" s="139" t="s">
        <v>9</v>
      </c>
      <c r="K4" s="136"/>
      <c r="L4" s="136"/>
      <c r="M4" s="139" t="s">
        <v>13</v>
      </c>
      <c r="N4" s="139" t="s">
        <v>14</v>
      </c>
    </row>
    <row r="5" spans="1:14" ht="21">
      <c r="A5" s="56">
        <v>1</v>
      </c>
      <c r="B5" s="57" t="s">
        <v>138</v>
      </c>
      <c r="C5" s="58">
        <v>3021</v>
      </c>
      <c r="D5" s="57" t="s">
        <v>23</v>
      </c>
      <c r="E5" s="57" t="s">
        <v>23</v>
      </c>
      <c r="F5" s="57" t="s">
        <v>23</v>
      </c>
      <c r="G5" s="57">
        <f>SUM(D5:F5)</f>
        <v>0</v>
      </c>
      <c r="H5" s="57">
        <v>16</v>
      </c>
      <c r="I5" s="57">
        <v>10</v>
      </c>
      <c r="J5" s="57">
        <v>16</v>
      </c>
      <c r="K5" s="59">
        <f>SUM(H5:J5)</f>
        <v>42</v>
      </c>
      <c r="L5" s="59">
        <f>G5+K5</f>
        <v>42</v>
      </c>
      <c r="M5" s="128">
        <f>L5*100/C5:C5</f>
        <v>1.3902681231380338</v>
      </c>
      <c r="N5" s="59">
        <v>0</v>
      </c>
    </row>
    <row r="6" spans="1:14" ht="21">
      <c r="A6" s="56">
        <v>2</v>
      </c>
      <c r="B6" s="57" t="s">
        <v>139</v>
      </c>
      <c r="C6" s="58">
        <v>1439</v>
      </c>
      <c r="D6" s="57" t="s">
        <v>23</v>
      </c>
      <c r="E6" s="57" t="s">
        <v>23</v>
      </c>
      <c r="F6" s="57" t="s">
        <v>23</v>
      </c>
      <c r="G6" s="57">
        <f aca="true" t="shared" si="0" ref="G6:G21">SUM(D6:F6)</f>
        <v>0</v>
      </c>
      <c r="H6" s="57" t="s">
        <v>23</v>
      </c>
      <c r="I6" s="57" t="s">
        <v>23</v>
      </c>
      <c r="J6" s="57" t="s">
        <v>23</v>
      </c>
      <c r="K6" s="59">
        <f aca="true" t="shared" si="1" ref="K6:K20">SUM(H6:J6)</f>
        <v>0</v>
      </c>
      <c r="L6" s="59">
        <f aca="true" t="shared" si="2" ref="L6:L20">G6+K6</f>
        <v>0</v>
      </c>
      <c r="M6" s="128">
        <f aca="true" t="shared" si="3" ref="M6:M20">L6*100/C5:C6</f>
        <v>0</v>
      </c>
      <c r="N6" s="59">
        <v>0</v>
      </c>
    </row>
    <row r="7" spans="1:14" ht="21">
      <c r="A7" s="56">
        <v>3</v>
      </c>
      <c r="B7" s="57" t="s">
        <v>140</v>
      </c>
      <c r="C7" s="58">
        <v>2272</v>
      </c>
      <c r="D7" s="57" t="s">
        <v>23</v>
      </c>
      <c r="E7" s="57" t="s">
        <v>23</v>
      </c>
      <c r="F7" s="57" t="s">
        <v>23</v>
      </c>
      <c r="G7" s="57">
        <f t="shared" si="0"/>
        <v>0</v>
      </c>
      <c r="H7" s="57">
        <v>10</v>
      </c>
      <c r="I7" s="57">
        <v>11</v>
      </c>
      <c r="J7" s="57">
        <v>6</v>
      </c>
      <c r="K7" s="59">
        <f t="shared" si="1"/>
        <v>27</v>
      </c>
      <c r="L7" s="59">
        <f t="shared" si="2"/>
        <v>27</v>
      </c>
      <c r="M7" s="128">
        <f t="shared" si="3"/>
        <v>1.1883802816901408</v>
      </c>
      <c r="N7" s="59">
        <v>0</v>
      </c>
    </row>
    <row r="8" spans="1:14" ht="21">
      <c r="A8" s="56">
        <v>4</v>
      </c>
      <c r="B8" s="57" t="s">
        <v>141</v>
      </c>
      <c r="C8" s="58">
        <v>1919</v>
      </c>
      <c r="D8" s="57">
        <v>1</v>
      </c>
      <c r="E8" s="57" t="s">
        <v>23</v>
      </c>
      <c r="F8" s="57" t="s">
        <v>23</v>
      </c>
      <c r="G8" s="57">
        <f t="shared" si="0"/>
        <v>1</v>
      </c>
      <c r="H8" s="57">
        <v>13</v>
      </c>
      <c r="I8" s="57">
        <v>11</v>
      </c>
      <c r="J8" s="57">
        <v>33</v>
      </c>
      <c r="K8" s="59">
        <f t="shared" si="1"/>
        <v>57</v>
      </c>
      <c r="L8" s="59">
        <f t="shared" si="2"/>
        <v>58</v>
      </c>
      <c r="M8" s="128">
        <f t="shared" si="3"/>
        <v>3.0224075039082856</v>
      </c>
      <c r="N8" s="59">
        <v>0</v>
      </c>
    </row>
    <row r="9" spans="1:14" ht="21">
      <c r="A9" s="56">
        <v>5</v>
      </c>
      <c r="B9" s="57" t="s">
        <v>142</v>
      </c>
      <c r="C9" s="58">
        <v>1615</v>
      </c>
      <c r="D9" s="57" t="s">
        <v>23</v>
      </c>
      <c r="E9" s="57" t="s">
        <v>23</v>
      </c>
      <c r="F9" s="57" t="s">
        <v>23</v>
      </c>
      <c r="G9" s="57">
        <f t="shared" si="0"/>
        <v>0</v>
      </c>
      <c r="H9" s="57" t="s">
        <v>23</v>
      </c>
      <c r="I9" s="57" t="s">
        <v>23</v>
      </c>
      <c r="J9" s="57" t="s">
        <v>23</v>
      </c>
      <c r="K9" s="59">
        <f t="shared" si="1"/>
        <v>0</v>
      </c>
      <c r="L9" s="59">
        <f t="shared" si="2"/>
        <v>0</v>
      </c>
      <c r="M9" s="128">
        <f t="shared" si="3"/>
        <v>0</v>
      </c>
      <c r="N9" s="59">
        <v>0</v>
      </c>
    </row>
    <row r="10" spans="1:14" ht="21">
      <c r="A10" s="56">
        <v>6</v>
      </c>
      <c r="B10" s="57" t="s">
        <v>143</v>
      </c>
      <c r="C10" s="58">
        <v>1156</v>
      </c>
      <c r="D10" s="57">
        <v>1</v>
      </c>
      <c r="E10" s="57" t="s">
        <v>23</v>
      </c>
      <c r="F10" s="57" t="s">
        <v>23</v>
      </c>
      <c r="G10" s="57">
        <f t="shared" si="0"/>
        <v>1</v>
      </c>
      <c r="H10" s="57">
        <v>1</v>
      </c>
      <c r="I10" s="57" t="s">
        <v>23</v>
      </c>
      <c r="J10" s="57" t="s">
        <v>23</v>
      </c>
      <c r="K10" s="59">
        <f t="shared" si="1"/>
        <v>1</v>
      </c>
      <c r="L10" s="59">
        <f t="shared" si="2"/>
        <v>2</v>
      </c>
      <c r="M10" s="128">
        <f t="shared" si="3"/>
        <v>0.17301038062283736</v>
      </c>
      <c r="N10" s="59">
        <v>0</v>
      </c>
    </row>
    <row r="11" spans="1:14" ht="21">
      <c r="A11" s="56">
        <v>7</v>
      </c>
      <c r="B11" s="57" t="s">
        <v>144</v>
      </c>
      <c r="C11" s="58">
        <v>3115</v>
      </c>
      <c r="D11" s="57">
        <v>56</v>
      </c>
      <c r="E11" s="57">
        <v>33</v>
      </c>
      <c r="F11" s="57">
        <v>62</v>
      </c>
      <c r="G11" s="57">
        <f t="shared" si="0"/>
        <v>151</v>
      </c>
      <c r="H11" s="57">
        <v>48</v>
      </c>
      <c r="I11" s="57">
        <v>34</v>
      </c>
      <c r="J11" s="57">
        <v>72</v>
      </c>
      <c r="K11" s="59">
        <f t="shared" si="1"/>
        <v>154</v>
      </c>
      <c r="L11" s="59">
        <f t="shared" si="2"/>
        <v>305</v>
      </c>
      <c r="M11" s="128">
        <f t="shared" si="3"/>
        <v>9.791332263242376</v>
      </c>
      <c r="N11" s="59">
        <v>1</v>
      </c>
    </row>
    <row r="12" spans="1:14" ht="21">
      <c r="A12" s="56">
        <v>8</v>
      </c>
      <c r="B12" s="57" t="s">
        <v>145</v>
      </c>
      <c r="C12" s="58">
        <v>1675</v>
      </c>
      <c r="D12" s="57" t="s">
        <v>23</v>
      </c>
      <c r="E12" s="57" t="s">
        <v>23</v>
      </c>
      <c r="F12" s="57" t="s">
        <v>23</v>
      </c>
      <c r="G12" s="57">
        <f t="shared" si="0"/>
        <v>0</v>
      </c>
      <c r="H12" s="57">
        <v>6</v>
      </c>
      <c r="I12" s="57" t="s">
        <v>23</v>
      </c>
      <c r="J12" s="57" t="s">
        <v>23</v>
      </c>
      <c r="K12" s="59">
        <f t="shared" si="1"/>
        <v>6</v>
      </c>
      <c r="L12" s="59">
        <f t="shared" si="2"/>
        <v>6</v>
      </c>
      <c r="M12" s="128">
        <f t="shared" si="3"/>
        <v>0.3582089552238806</v>
      </c>
      <c r="N12" s="59">
        <v>0</v>
      </c>
    </row>
    <row r="13" spans="1:14" ht="25.5" customHeight="1">
      <c r="A13" s="56">
        <v>9</v>
      </c>
      <c r="B13" s="57" t="s">
        <v>146</v>
      </c>
      <c r="C13" s="58">
        <v>2378</v>
      </c>
      <c r="D13" s="57">
        <v>138</v>
      </c>
      <c r="E13" s="57">
        <v>69</v>
      </c>
      <c r="F13" s="57">
        <v>54</v>
      </c>
      <c r="G13" s="57">
        <f t="shared" si="0"/>
        <v>261</v>
      </c>
      <c r="H13" s="57">
        <v>129</v>
      </c>
      <c r="I13" s="57">
        <v>68</v>
      </c>
      <c r="J13" s="57">
        <v>48</v>
      </c>
      <c r="K13" s="59">
        <f t="shared" si="1"/>
        <v>245</v>
      </c>
      <c r="L13" s="59">
        <f t="shared" si="2"/>
        <v>506</v>
      </c>
      <c r="M13" s="128">
        <f t="shared" si="3"/>
        <v>21.27838519764508</v>
      </c>
      <c r="N13" s="59">
        <v>1</v>
      </c>
    </row>
    <row r="14" spans="1:14" ht="21">
      <c r="A14" s="56">
        <v>10</v>
      </c>
      <c r="B14" s="57" t="s">
        <v>99</v>
      </c>
      <c r="C14" s="58">
        <v>1430</v>
      </c>
      <c r="D14" s="57" t="s">
        <v>23</v>
      </c>
      <c r="E14" s="57" t="s">
        <v>23</v>
      </c>
      <c r="F14" s="57" t="s">
        <v>23</v>
      </c>
      <c r="G14" s="57">
        <f t="shared" si="0"/>
        <v>0</v>
      </c>
      <c r="H14" s="57">
        <v>13</v>
      </c>
      <c r="I14" s="57" t="s">
        <v>23</v>
      </c>
      <c r="J14" s="57">
        <v>14</v>
      </c>
      <c r="K14" s="59">
        <f t="shared" si="1"/>
        <v>27</v>
      </c>
      <c r="L14" s="59">
        <f t="shared" si="2"/>
        <v>27</v>
      </c>
      <c r="M14" s="128">
        <f t="shared" si="3"/>
        <v>1.8881118881118881</v>
      </c>
      <c r="N14" s="59">
        <v>0</v>
      </c>
    </row>
    <row r="15" spans="1:14" ht="21">
      <c r="A15" s="56">
        <v>11</v>
      </c>
      <c r="B15" s="57" t="s">
        <v>147</v>
      </c>
      <c r="C15" s="58">
        <v>3024</v>
      </c>
      <c r="D15" s="57">
        <v>80</v>
      </c>
      <c r="E15" s="57">
        <v>31</v>
      </c>
      <c r="F15" s="57">
        <v>30</v>
      </c>
      <c r="G15" s="57">
        <f t="shared" si="0"/>
        <v>141</v>
      </c>
      <c r="H15" s="57">
        <v>18</v>
      </c>
      <c r="I15" s="57">
        <v>16</v>
      </c>
      <c r="J15" s="57" t="s">
        <v>23</v>
      </c>
      <c r="K15" s="59">
        <f t="shared" si="1"/>
        <v>34</v>
      </c>
      <c r="L15" s="59">
        <f t="shared" si="2"/>
        <v>175</v>
      </c>
      <c r="M15" s="128">
        <f t="shared" si="3"/>
        <v>5.787037037037037</v>
      </c>
      <c r="N15" s="59">
        <v>1</v>
      </c>
    </row>
    <row r="16" spans="1:14" ht="21">
      <c r="A16" s="56">
        <v>12</v>
      </c>
      <c r="B16" s="57" t="s">
        <v>148</v>
      </c>
      <c r="C16" s="58">
        <v>1558</v>
      </c>
      <c r="D16" s="57">
        <v>31</v>
      </c>
      <c r="E16" s="57">
        <v>30</v>
      </c>
      <c r="F16" s="57">
        <v>18</v>
      </c>
      <c r="G16" s="57">
        <f t="shared" si="0"/>
        <v>79</v>
      </c>
      <c r="H16" s="57">
        <v>30</v>
      </c>
      <c r="I16" s="57">
        <v>32</v>
      </c>
      <c r="J16" s="57">
        <v>31</v>
      </c>
      <c r="K16" s="59">
        <f t="shared" si="1"/>
        <v>93</v>
      </c>
      <c r="L16" s="59">
        <f t="shared" si="2"/>
        <v>172</v>
      </c>
      <c r="M16" s="128">
        <f t="shared" si="3"/>
        <v>11.0397946084724</v>
      </c>
      <c r="N16" s="59">
        <v>1</v>
      </c>
    </row>
    <row r="17" spans="1:14" ht="21">
      <c r="A17" s="56">
        <v>13</v>
      </c>
      <c r="B17" s="57" t="s">
        <v>149</v>
      </c>
      <c r="C17" s="58">
        <v>3296</v>
      </c>
      <c r="D17" s="57" t="s">
        <v>23</v>
      </c>
      <c r="E17" s="57" t="s">
        <v>23</v>
      </c>
      <c r="F17" s="57" t="s">
        <v>23</v>
      </c>
      <c r="G17" s="57">
        <f t="shared" si="0"/>
        <v>0</v>
      </c>
      <c r="H17" s="57" t="s">
        <v>23</v>
      </c>
      <c r="I17" s="57" t="s">
        <v>23</v>
      </c>
      <c r="J17" s="57" t="s">
        <v>23</v>
      </c>
      <c r="K17" s="59">
        <f t="shared" si="1"/>
        <v>0</v>
      </c>
      <c r="L17" s="59">
        <f t="shared" si="2"/>
        <v>0</v>
      </c>
      <c r="M17" s="128">
        <f t="shared" si="3"/>
        <v>0</v>
      </c>
      <c r="N17" s="59">
        <v>0</v>
      </c>
    </row>
    <row r="18" spans="1:14" ht="21">
      <c r="A18" s="56">
        <v>14</v>
      </c>
      <c r="B18" s="57" t="s">
        <v>150</v>
      </c>
      <c r="C18" s="58">
        <v>2031</v>
      </c>
      <c r="D18" s="57" t="s">
        <v>23</v>
      </c>
      <c r="E18" s="57">
        <v>16</v>
      </c>
      <c r="F18" s="57">
        <v>22</v>
      </c>
      <c r="G18" s="57">
        <f t="shared" si="0"/>
        <v>38</v>
      </c>
      <c r="H18" s="57" t="s">
        <v>23</v>
      </c>
      <c r="I18" s="57">
        <v>22</v>
      </c>
      <c r="J18" s="57">
        <v>27</v>
      </c>
      <c r="K18" s="59">
        <f t="shared" si="1"/>
        <v>49</v>
      </c>
      <c r="L18" s="59">
        <f t="shared" si="2"/>
        <v>87</v>
      </c>
      <c r="M18" s="128">
        <f t="shared" si="3"/>
        <v>4.283604135893649</v>
      </c>
      <c r="N18" s="59">
        <v>0</v>
      </c>
    </row>
    <row r="19" spans="1:14" ht="21">
      <c r="A19" s="56">
        <v>15</v>
      </c>
      <c r="B19" s="57" t="s">
        <v>151</v>
      </c>
      <c r="C19" s="58">
        <v>716</v>
      </c>
      <c r="D19" s="57" t="s">
        <v>23</v>
      </c>
      <c r="E19" s="57">
        <v>1</v>
      </c>
      <c r="F19" s="57" t="s">
        <v>23</v>
      </c>
      <c r="G19" s="57">
        <f t="shared" si="0"/>
        <v>1</v>
      </c>
      <c r="H19" s="57">
        <v>1</v>
      </c>
      <c r="I19" s="57">
        <v>6</v>
      </c>
      <c r="J19" s="57">
        <v>7</v>
      </c>
      <c r="K19" s="59">
        <f t="shared" si="1"/>
        <v>14</v>
      </c>
      <c r="L19" s="59">
        <f t="shared" si="2"/>
        <v>15</v>
      </c>
      <c r="M19" s="128">
        <f t="shared" si="3"/>
        <v>2.094972067039106</v>
      </c>
      <c r="N19" s="59">
        <v>0</v>
      </c>
    </row>
    <row r="20" spans="1:14" ht="21">
      <c r="A20" s="56">
        <v>16</v>
      </c>
      <c r="B20" s="57" t="s">
        <v>152</v>
      </c>
      <c r="C20" s="58">
        <v>1814</v>
      </c>
      <c r="D20" s="57">
        <v>24</v>
      </c>
      <c r="E20" s="57">
        <v>15</v>
      </c>
      <c r="F20" s="57">
        <v>7</v>
      </c>
      <c r="G20" s="57">
        <f t="shared" si="0"/>
        <v>46</v>
      </c>
      <c r="H20" s="57">
        <v>9</v>
      </c>
      <c r="I20" s="57">
        <v>12</v>
      </c>
      <c r="J20" s="57">
        <v>8</v>
      </c>
      <c r="K20" s="59">
        <f t="shared" si="1"/>
        <v>29</v>
      </c>
      <c r="L20" s="59">
        <f t="shared" si="2"/>
        <v>75</v>
      </c>
      <c r="M20" s="128">
        <f t="shared" si="3"/>
        <v>4.134509371554575</v>
      </c>
      <c r="N20" s="59">
        <v>0</v>
      </c>
    </row>
    <row r="21" spans="1:14" ht="21">
      <c r="A21" s="24">
        <v>17</v>
      </c>
      <c r="B21" s="24" t="s">
        <v>266</v>
      </c>
      <c r="C21" s="24"/>
      <c r="D21" s="24">
        <v>411</v>
      </c>
      <c r="E21" s="24">
        <v>627</v>
      </c>
      <c r="F21" s="24">
        <v>892</v>
      </c>
      <c r="G21" s="24">
        <f t="shared" si="0"/>
        <v>1930</v>
      </c>
      <c r="H21" s="24">
        <v>468</v>
      </c>
      <c r="I21" s="24">
        <v>795</v>
      </c>
      <c r="J21" s="24">
        <v>291</v>
      </c>
      <c r="K21" s="59">
        <f>SUM(H21:J21)</f>
        <v>1554</v>
      </c>
      <c r="L21" s="59">
        <f>G21+K21</f>
        <v>3484</v>
      </c>
      <c r="M21" s="24"/>
      <c r="N21" s="24"/>
    </row>
    <row r="22" ht="21">
      <c r="N22" s="45">
        <f>SUM(N5:N20)</f>
        <v>4</v>
      </c>
    </row>
  </sheetData>
  <sheetProtection/>
  <mergeCells count="8">
    <mergeCell ref="K3:K4"/>
    <mergeCell ref="L3:L4"/>
    <mergeCell ref="A1:N1"/>
    <mergeCell ref="D2:L2"/>
    <mergeCell ref="M2:M3"/>
    <mergeCell ref="B3:B4"/>
    <mergeCell ref="D3:G3"/>
    <mergeCell ref="H3:J3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"/>
  <sheetViews>
    <sheetView showGridLines="0" zoomScale="110" zoomScaleNormal="110" zoomScalePageLayoutView="0" workbookViewId="0" topLeftCell="A1">
      <selection activeCell="A1" sqref="A1:IV4"/>
    </sheetView>
  </sheetViews>
  <sheetFormatPr defaultColWidth="9.140625" defaultRowHeight="15"/>
  <cols>
    <col min="1" max="1" width="6.00390625" style="40" bestFit="1" customWidth="1"/>
    <col min="2" max="2" width="39.00390625" style="40" customWidth="1"/>
    <col min="3" max="3" width="10.57421875" style="40" bestFit="1" customWidth="1"/>
    <col min="4" max="6" width="3.8515625" style="40" bestFit="1" customWidth="1"/>
    <col min="7" max="7" width="6.57421875" style="40" bestFit="1" customWidth="1"/>
    <col min="8" max="10" width="3.8515625" style="40" bestFit="1" customWidth="1"/>
    <col min="11" max="11" width="7.421875" style="40" bestFit="1" customWidth="1"/>
    <col min="12" max="12" width="10.00390625" style="40" bestFit="1" customWidth="1"/>
    <col min="13" max="13" width="13.8515625" style="40" bestFit="1" customWidth="1"/>
    <col min="14" max="14" width="8.00390625" style="40" bestFit="1" customWidth="1"/>
    <col min="15" max="16384" width="9.00390625" style="40" customWidth="1"/>
  </cols>
  <sheetData>
    <row r="1" spans="1:14" s="45" customFormat="1" ht="21">
      <c r="A1" s="119" t="s">
        <v>240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s="142" customFormat="1" ht="21">
      <c r="A2" s="140"/>
      <c r="B2" s="140"/>
      <c r="C2" s="141"/>
      <c r="D2" s="129" t="s">
        <v>0</v>
      </c>
      <c r="E2" s="130"/>
      <c r="F2" s="130"/>
      <c r="G2" s="130"/>
      <c r="H2" s="130"/>
      <c r="I2" s="130"/>
      <c r="J2" s="130"/>
      <c r="K2" s="130"/>
      <c r="L2" s="131"/>
      <c r="M2" s="132" t="s">
        <v>5</v>
      </c>
      <c r="N2" s="141"/>
    </row>
    <row r="3" spans="1:14" s="142" customFormat="1" ht="26.25" customHeight="1">
      <c r="A3" s="143" t="s">
        <v>1</v>
      </c>
      <c r="B3" s="133" t="s">
        <v>2</v>
      </c>
      <c r="C3" s="134"/>
      <c r="D3" s="129" t="s">
        <v>3</v>
      </c>
      <c r="E3" s="130"/>
      <c r="F3" s="130"/>
      <c r="G3" s="135"/>
      <c r="H3" s="129" t="s">
        <v>4</v>
      </c>
      <c r="I3" s="130"/>
      <c r="J3" s="135"/>
      <c r="K3" s="136" t="s">
        <v>11</v>
      </c>
      <c r="L3" s="136" t="s">
        <v>12</v>
      </c>
      <c r="M3" s="137"/>
      <c r="N3" s="144"/>
    </row>
    <row r="4" spans="1:14" s="142" customFormat="1" ht="42.75" customHeight="1">
      <c r="A4" s="145"/>
      <c r="B4" s="138"/>
      <c r="C4" s="139" t="s">
        <v>6</v>
      </c>
      <c r="D4" s="139" t="s">
        <v>7</v>
      </c>
      <c r="E4" s="139" t="s">
        <v>8</v>
      </c>
      <c r="F4" s="139" t="s">
        <v>9</v>
      </c>
      <c r="G4" s="139" t="s">
        <v>10</v>
      </c>
      <c r="H4" s="139" t="s">
        <v>7</v>
      </c>
      <c r="I4" s="139" t="s">
        <v>8</v>
      </c>
      <c r="J4" s="139" t="s">
        <v>9</v>
      </c>
      <c r="K4" s="136"/>
      <c r="L4" s="136"/>
      <c r="M4" s="139" t="s">
        <v>13</v>
      </c>
      <c r="N4" s="139" t="s">
        <v>14</v>
      </c>
    </row>
    <row r="5" spans="1:14" s="45" customFormat="1" ht="23.25" customHeight="1">
      <c r="A5" s="56">
        <v>1</v>
      </c>
      <c r="B5" s="57" t="s">
        <v>153</v>
      </c>
      <c r="C5" s="58">
        <v>2806</v>
      </c>
      <c r="D5" s="57">
        <v>15</v>
      </c>
      <c r="E5" s="57">
        <v>0</v>
      </c>
      <c r="F5" s="57">
        <v>0</v>
      </c>
      <c r="G5" s="57">
        <f>SUM(D5:F5)</f>
        <v>15</v>
      </c>
      <c r="H5" s="57">
        <v>15</v>
      </c>
      <c r="I5" s="57" t="s">
        <v>23</v>
      </c>
      <c r="J5" s="57" t="s">
        <v>23</v>
      </c>
      <c r="K5" s="59">
        <f>SUM(H5:J5)</f>
        <v>15</v>
      </c>
      <c r="L5" s="59">
        <f>G5+K5</f>
        <v>30</v>
      </c>
      <c r="M5" s="128">
        <f>L5*100/C5</f>
        <v>1.0691375623663577</v>
      </c>
      <c r="N5" s="59">
        <v>0</v>
      </c>
    </row>
    <row r="6" spans="1:14" ht="21">
      <c r="A6" s="41">
        <v>2</v>
      </c>
      <c r="B6" s="42" t="s">
        <v>154</v>
      </c>
      <c r="C6" s="43">
        <v>1629</v>
      </c>
      <c r="D6" s="42">
        <v>0</v>
      </c>
      <c r="E6" s="42">
        <v>0</v>
      </c>
      <c r="F6" s="42">
        <v>2</v>
      </c>
      <c r="G6" s="42">
        <f aca="true" t="shared" si="0" ref="G6:G20">SUM(D6:F6)</f>
        <v>2</v>
      </c>
      <c r="H6" s="42">
        <v>39</v>
      </c>
      <c r="I6" s="42">
        <v>127</v>
      </c>
      <c r="J6" s="42">
        <v>4</v>
      </c>
      <c r="K6" s="44">
        <f aca="true" t="shared" si="1" ref="K6:K19">SUM(H6:J6)</f>
        <v>170</v>
      </c>
      <c r="L6" s="44">
        <f aca="true" t="shared" si="2" ref="L6:L19">G6+K6</f>
        <v>172</v>
      </c>
      <c r="M6" s="118">
        <f aca="true" t="shared" si="3" ref="M6:M19">L6*100/C6</f>
        <v>10.558624923265807</v>
      </c>
      <c r="N6" s="44">
        <v>1</v>
      </c>
    </row>
    <row r="7" spans="1:14" ht="21">
      <c r="A7" s="41">
        <v>3</v>
      </c>
      <c r="B7" s="42" t="s">
        <v>155</v>
      </c>
      <c r="C7" s="43">
        <v>3052</v>
      </c>
      <c r="D7" s="42">
        <v>0</v>
      </c>
      <c r="E7" s="42">
        <v>0</v>
      </c>
      <c r="F7" s="42">
        <v>0</v>
      </c>
      <c r="G7" s="42">
        <f t="shared" si="0"/>
        <v>0</v>
      </c>
      <c r="H7" s="42">
        <v>11</v>
      </c>
      <c r="I7" s="42">
        <v>55</v>
      </c>
      <c r="J7" s="42">
        <v>8</v>
      </c>
      <c r="K7" s="44">
        <f t="shared" si="1"/>
        <v>74</v>
      </c>
      <c r="L7" s="44">
        <f t="shared" si="2"/>
        <v>74</v>
      </c>
      <c r="M7" s="118">
        <f t="shared" si="3"/>
        <v>2.4246395806028835</v>
      </c>
      <c r="N7" s="44">
        <v>0</v>
      </c>
    </row>
    <row r="8" spans="1:14" ht="21">
      <c r="A8" s="41">
        <v>4</v>
      </c>
      <c r="B8" s="42" t="s">
        <v>156</v>
      </c>
      <c r="C8" s="43">
        <v>2298</v>
      </c>
      <c r="D8" s="42">
        <v>0</v>
      </c>
      <c r="E8" s="42">
        <v>0</v>
      </c>
      <c r="F8" s="42">
        <v>0</v>
      </c>
      <c r="G8" s="42">
        <f t="shared" si="0"/>
        <v>0</v>
      </c>
      <c r="H8" s="42" t="s">
        <v>23</v>
      </c>
      <c r="I8" s="42" t="s">
        <v>23</v>
      </c>
      <c r="J8" s="42" t="s">
        <v>23</v>
      </c>
      <c r="K8" s="44">
        <f t="shared" si="1"/>
        <v>0</v>
      </c>
      <c r="L8" s="44">
        <f t="shared" si="2"/>
        <v>0</v>
      </c>
      <c r="M8" s="118">
        <f t="shared" si="3"/>
        <v>0</v>
      </c>
      <c r="N8" s="44">
        <v>0</v>
      </c>
    </row>
    <row r="9" spans="1:14" ht="21">
      <c r="A9" s="41">
        <v>5</v>
      </c>
      <c r="B9" s="42" t="s">
        <v>157</v>
      </c>
      <c r="C9" s="43">
        <v>1901</v>
      </c>
      <c r="D9" s="42">
        <v>0</v>
      </c>
      <c r="E9" s="42">
        <v>0</v>
      </c>
      <c r="F9" s="42">
        <v>0</v>
      </c>
      <c r="G9" s="42">
        <f t="shared" si="0"/>
        <v>0</v>
      </c>
      <c r="H9" s="42" t="s">
        <v>23</v>
      </c>
      <c r="I9" s="42" t="s">
        <v>23</v>
      </c>
      <c r="J9" s="42" t="s">
        <v>23</v>
      </c>
      <c r="K9" s="44">
        <f t="shared" si="1"/>
        <v>0</v>
      </c>
      <c r="L9" s="44">
        <f t="shared" si="2"/>
        <v>0</v>
      </c>
      <c r="M9" s="118">
        <f t="shared" si="3"/>
        <v>0</v>
      </c>
      <c r="N9" s="44">
        <v>0</v>
      </c>
    </row>
    <row r="10" spans="1:14" ht="21">
      <c r="A10" s="41">
        <v>6</v>
      </c>
      <c r="B10" s="42" t="s">
        <v>158</v>
      </c>
      <c r="C10" s="43">
        <v>1786</v>
      </c>
      <c r="D10" s="42">
        <v>1</v>
      </c>
      <c r="E10" s="42">
        <v>0</v>
      </c>
      <c r="F10" s="42">
        <v>0</v>
      </c>
      <c r="G10" s="42">
        <f t="shared" si="0"/>
        <v>1</v>
      </c>
      <c r="H10" s="42">
        <v>1</v>
      </c>
      <c r="I10" s="42" t="s">
        <v>23</v>
      </c>
      <c r="J10" s="42" t="s">
        <v>23</v>
      </c>
      <c r="K10" s="44">
        <f t="shared" si="1"/>
        <v>1</v>
      </c>
      <c r="L10" s="44">
        <f t="shared" si="2"/>
        <v>2</v>
      </c>
      <c r="M10" s="118">
        <f t="shared" si="3"/>
        <v>0.11198208286674133</v>
      </c>
      <c r="N10" s="44">
        <v>0</v>
      </c>
    </row>
    <row r="11" spans="1:14" ht="21">
      <c r="A11" s="41">
        <v>7</v>
      </c>
      <c r="B11" s="42" t="s">
        <v>159</v>
      </c>
      <c r="C11" s="43">
        <v>1604</v>
      </c>
      <c r="D11" s="42">
        <v>0</v>
      </c>
      <c r="E11" s="42">
        <v>0</v>
      </c>
      <c r="F11" s="42">
        <v>0</v>
      </c>
      <c r="G11" s="42">
        <v>0</v>
      </c>
      <c r="H11" s="42">
        <v>3</v>
      </c>
      <c r="I11" s="42">
        <v>5</v>
      </c>
      <c r="J11" s="42">
        <v>5</v>
      </c>
      <c r="K11" s="44">
        <f t="shared" si="1"/>
        <v>13</v>
      </c>
      <c r="L11" s="44">
        <f t="shared" si="2"/>
        <v>13</v>
      </c>
      <c r="M11" s="118">
        <f t="shared" si="3"/>
        <v>0.8104738154613467</v>
      </c>
      <c r="N11" s="44">
        <v>0</v>
      </c>
    </row>
    <row r="12" spans="1:14" ht="21">
      <c r="A12" s="41">
        <v>8</v>
      </c>
      <c r="B12" s="42" t="s">
        <v>160</v>
      </c>
      <c r="C12" s="43">
        <v>1866</v>
      </c>
      <c r="D12" s="42">
        <v>0</v>
      </c>
      <c r="E12" s="42">
        <v>0</v>
      </c>
      <c r="F12" s="42">
        <v>0</v>
      </c>
      <c r="G12" s="42">
        <v>0</v>
      </c>
      <c r="H12" s="42">
        <v>123</v>
      </c>
      <c r="I12" s="42">
        <v>14</v>
      </c>
      <c r="J12" s="42">
        <v>10</v>
      </c>
      <c r="K12" s="44">
        <f t="shared" si="1"/>
        <v>147</v>
      </c>
      <c r="L12" s="44">
        <f t="shared" si="2"/>
        <v>147</v>
      </c>
      <c r="M12" s="118">
        <f t="shared" si="3"/>
        <v>7.877813504823151</v>
      </c>
      <c r="N12" s="44">
        <v>1</v>
      </c>
    </row>
    <row r="13" spans="1:14" ht="21">
      <c r="A13" s="41">
        <v>9</v>
      </c>
      <c r="B13" s="42" t="s">
        <v>161</v>
      </c>
      <c r="C13" s="43">
        <v>966</v>
      </c>
      <c r="D13" s="42">
        <v>0</v>
      </c>
      <c r="E13" s="42">
        <v>0</v>
      </c>
      <c r="F13" s="42">
        <v>0</v>
      </c>
      <c r="G13" s="42">
        <v>0</v>
      </c>
      <c r="H13" s="42">
        <v>6</v>
      </c>
      <c r="I13" s="42">
        <v>3</v>
      </c>
      <c r="J13" s="42">
        <v>4</v>
      </c>
      <c r="K13" s="44">
        <f t="shared" si="1"/>
        <v>13</v>
      </c>
      <c r="L13" s="44">
        <f t="shared" si="2"/>
        <v>13</v>
      </c>
      <c r="M13" s="118">
        <f t="shared" si="3"/>
        <v>1.3457556935817805</v>
      </c>
      <c r="N13" s="44">
        <v>0</v>
      </c>
    </row>
    <row r="14" spans="1:14" ht="21">
      <c r="A14" s="41">
        <v>10</v>
      </c>
      <c r="B14" s="42" t="s">
        <v>105</v>
      </c>
      <c r="C14" s="43">
        <v>1597</v>
      </c>
      <c r="D14" s="42">
        <v>0</v>
      </c>
      <c r="E14" s="42">
        <v>1</v>
      </c>
      <c r="F14" s="42">
        <v>0</v>
      </c>
      <c r="G14" s="42">
        <v>0</v>
      </c>
      <c r="H14" s="42" t="s">
        <v>23</v>
      </c>
      <c r="I14" s="42">
        <v>6</v>
      </c>
      <c r="J14" s="42">
        <v>4</v>
      </c>
      <c r="K14" s="44">
        <f t="shared" si="1"/>
        <v>10</v>
      </c>
      <c r="L14" s="44">
        <f t="shared" si="2"/>
        <v>10</v>
      </c>
      <c r="M14" s="118">
        <f t="shared" si="3"/>
        <v>0.6261740763932373</v>
      </c>
      <c r="N14" s="44">
        <v>0</v>
      </c>
    </row>
    <row r="15" spans="1:14" ht="21">
      <c r="A15" s="41">
        <v>11</v>
      </c>
      <c r="B15" s="42" t="s">
        <v>162</v>
      </c>
      <c r="C15" s="43">
        <v>1344</v>
      </c>
      <c r="D15" s="42" t="s">
        <v>23</v>
      </c>
      <c r="E15" s="42" t="s">
        <v>23</v>
      </c>
      <c r="F15" s="42" t="s">
        <v>23</v>
      </c>
      <c r="G15" s="42">
        <f t="shared" si="0"/>
        <v>0</v>
      </c>
      <c r="H15" s="42">
        <v>1</v>
      </c>
      <c r="I15" s="42" t="s">
        <v>23</v>
      </c>
      <c r="J15" s="42" t="s">
        <v>23</v>
      </c>
      <c r="K15" s="44">
        <f t="shared" si="1"/>
        <v>1</v>
      </c>
      <c r="L15" s="44">
        <f t="shared" si="2"/>
        <v>1</v>
      </c>
      <c r="M15" s="118">
        <f t="shared" si="3"/>
        <v>0.0744047619047619</v>
      </c>
      <c r="N15" s="44">
        <v>0</v>
      </c>
    </row>
    <row r="16" spans="1:14" ht="21">
      <c r="A16" s="41">
        <v>12</v>
      </c>
      <c r="B16" s="42" t="s">
        <v>163</v>
      </c>
      <c r="C16" s="43">
        <v>3633</v>
      </c>
      <c r="D16" s="42">
        <v>12</v>
      </c>
      <c r="E16" s="42">
        <v>9</v>
      </c>
      <c r="F16" s="42">
        <v>3</v>
      </c>
      <c r="G16" s="42">
        <f t="shared" si="0"/>
        <v>24</v>
      </c>
      <c r="H16" s="42">
        <v>11</v>
      </c>
      <c r="I16" s="42">
        <v>12</v>
      </c>
      <c r="J16" s="42">
        <v>4</v>
      </c>
      <c r="K16" s="44">
        <f t="shared" si="1"/>
        <v>27</v>
      </c>
      <c r="L16" s="44">
        <f t="shared" si="2"/>
        <v>51</v>
      </c>
      <c r="M16" s="118">
        <f t="shared" si="3"/>
        <v>1.4037985136251032</v>
      </c>
      <c r="N16" s="44">
        <v>0</v>
      </c>
    </row>
    <row r="17" spans="1:14" ht="22.5" customHeight="1">
      <c r="A17" s="41">
        <v>13</v>
      </c>
      <c r="B17" s="42" t="s">
        <v>164</v>
      </c>
      <c r="C17" s="43">
        <v>2647</v>
      </c>
      <c r="D17" s="42">
        <v>34</v>
      </c>
      <c r="E17" s="42">
        <v>2</v>
      </c>
      <c r="F17" s="42">
        <v>252</v>
      </c>
      <c r="G17" s="42">
        <f t="shared" si="0"/>
        <v>288</v>
      </c>
      <c r="H17" s="42">
        <v>64</v>
      </c>
      <c r="I17" s="42">
        <v>43</v>
      </c>
      <c r="J17" s="42">
        <v>239</v>
      </c>
      <c r="K17" s="44">
        <f t="shared" si="1"/>
        <v>346</v>
      </c>
      <c r="L17" s="44">
        <f t="shared" si="2"/>
        <v>634</v>
      </c>
      <c r="M17" s="118">
        <f t="shared" si="3"/>
        <v>23.951643369852665</v>
      </c>
      <c r="N17" s="44">
        <v>1</v>
      </c>
    </row>
    <row r="18" spans="1:14" ht="21">
      <c r="A18" s="41">
        <v>14</v>
      </c>
      <c r="B18" s="42" t="s">
        <v>165</v>
      </c>
      <c r="C18" s="43">
        <v>1698</v>
      </c>
      <c r="D18" s="42">
        <v>4</v>
      </c>
      <c r="E18" s="42" t="s">
        <v>23</v>
      </c>
      <c r="F18" s="42" t="s">
        <v>23</v>
      </c>
      <c r="G18" s="42">
        <f t="shared" si="0"/>
        <v>4</v>
      </c>
      <c r="H18" s="42">
        <v>6</v>
      </c>
      <c r="I18" s="42" t="s">
        <v>23</v>
      </c>
      <c r="J18" s="42">
        <v>5</v>
      </c>
      <c r="K18" s="44">
        <f t="shared" si="1"/>
        <v>11</v>
      </c>
      <c r="L18" s="44">
        <f t="shared" si="2"/>
        <v>15</v>
      </c>
      <c r="M18" s="118">
        <f t="shared" si="3"/>
        <v>0.8833922261484098</v>
      </c>
      <c r="N18" s="44">
        <v>0</v>
      </c>
    </row>
    <row r="19" spans="1:14" ht="21">
      <c r="A19" s="41">
        <v>15</v>
      </c>
      <c r="B19" s="42" t="s">
        <v>166</v>
      </c>
      <c r="C19" s="43">
        <v>1700</v>
      </c>
      <c r="D19" s="42">
        <v>13</v>
      </c>
      <c r="E19" s="42">
        <v>0</v>
      </c>
      <c r="F19" s="42">
        <v>12</v>
      </c>
      <c r="G19" s="42">
        <f t="shared" si="0"/>
        <v>25</v>
      </c>
      <c r="H19" s="42">
        <v>0</v>
      </c>
      <c r="I19" s="42">
        <v>0</v>
      </c>
      <c r="J19" s="42">
        <v>16</v>
      </c>
      <c r="K19" s="44">
        <f t="shared" si="1"/>
        <v>16</v>
      </c>
      <c r="L19" s="44">
        <f t="shared" si="2"/>
        <v>41</v>
      </c>
      <c r="M19" s="118">
        <f t="shared" si="3"/>
        <v>2.411764705882353</v>
      </c>
      <c r="N19" s="44">
        <v>0</v>
      </c>
    </row>
    <row r="20" spans="1:14" ht="21">
      <c r="A20" s="116">
        <v>16</v>
      </c>
      <c r="B20" s="116" t="s">
        <v>267</v>
      </c>
      <c r="C20" s="116"/>
      <c r="D20" s="116">
        <v>345</v>
      </c>
      <c r="E20" s="116">
        <v>455</v>
      </c>
      <c r="F20" s="116">
        <v>537</v>
      </c>
      <c r="G20" s="116">
        <f t="shared" si="0"/>
        <v>1337</v>
      </c>
      <c r="H20" s="116">
        <v>24</v>
      </c>
      <c r="I20" s="116">
        <v>288</v>
      </c>
      <c r="J20" s="116">
        <v>317</v>
      </c>
      <c r="K20" s="44">
        <f>SUM(H20:J20)</f>
        <v>629</v>
      </c>
      <c r="L20" s="44">
        <f>G20+K20</f>
        <v>1966</v>
      </c>
      <c r="M20" s="116"/>
      <c r="N20" s="116"/>
    </row>
    <row r="21" ht="21">
      <c r="N21" s="40">
        <f>SUM(N5:N19)</f>
        <v>3</v>
      </c>
    </row>
  </sheetData>
  <sheetProtection/>
  <mergeCells count="8">
    <mergeCell ref="K3:K4"/>
    <mergeCell ref="L3:L4"/>
    <mergeCell ref="A1:N1"/>
    <mergeCell ref="D2:L2"/>
    <mergeCell ref="M2:M3"/>
    <mergeCell ref="B3:B4"/>
    <mergeCell ref="D3:G3"/>
    <mergeCell ref="H3:J3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MSC</dc:creator>
  <cp:keywords/>
  <dc:description/>
  <cp:lastModifiedBy>MSC</cp:lastModifiedBy>
  <cp:lastPrinted>2016-01-27T06:12:10Z</cp:lastPrinted>
  <dcterms:created xsi:type="dcterms:W3CDTF">2016-01-21T04:57:20Z</dcterms:created>
  <dcterms:modified xsi:type="dcterms:W3CDTF">2016-01-27T06:14:40Z</dcterms:modified>
  <cp:category/>
  <cp:version/>
  <cp:contentType/>
  <cp:contentStatus/>
</cp:coreProperties>
</file>